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P:\ZAMÓWIENIA\PRZETARGI\POSIR\ZAP_i_WYB_2019_Monitoring Plażojada\"/>
    </mc:Choice>
  </mc:AlternateContent>
  <xr:revisionPtr revIDLastSave="0" documentId="8_{72F448C3-3959-4639-9E8B-5219FF4059F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HRF_MONIT.+INS. ELE._PLAŻOJAD" sheetId="1" r:id="rId1"/>
    <sheet name="Arkusz1" sheetId="2" r:id="rId2"/>
  </sheets>
  <definedNames>
    <definedName name="_xlnm.Print_Area" localSheetId="0">'HRF_MONIT.+INS. ELE._PLAŻOJAD'!$A$1:$AH$29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J19" i="1" l="1"/>
  <c r="AJ18" i="1"/>
  <c r="AJ15" i="1"/>
  <c r="AJ14" i="1"/>
  <c r="AJ11" i="1"/>
  <c r="AJ10" i="1"/>
  <c r="AJ9" i="1" l="1"/>
  <c r="G20" i="1"/>
  <c r="G16" i="1"/>
  <c r="G12" i="1"/>
</calcChain>
</file>

<file path=xl/sharedStrings.xml><?xml version="1.0" encoding="utf-8"?>
<sst xmlns="http://schemas.openxmlformats.org/spreadsheetml/2006/main" count="64" uniqueCount="56">
  <si>
    <t>Lp.</t>
  </si>
  <si>
    <t>ELEMENTY - ZAKRES ROBÓT</t>
  </si>
  <si>
    <t>1.</t>
  </si>
  <si>
    <t>CAŁOŚĆ  ETAPU I</t>
  </si>
  <si>
    <t>CAŁOŚĆ ETAPU II</t>
  </si>
  <si>
    <t>CAŁOŚĆ ETAPU III</t>
  </si>
  <si>
    <t>OGÓŁEM CAŁOŚĆ</t>
  </si>
  <si>
    <t>NETTO</t>
  </si>
  <si>
    <t>BRUTTO</t>
  </si>
  <si>
    <t>Legenda do Harmonogramu</t>
  </si>
  <si>
    <t>1) W  kolumnie nr 3 „WARTOŚĆ ROBÓT NETTO”  Oferent  wpisuje wartość robót netto dla danej pozycji - OFERTA</t>
  </si>
  <si>
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</si>
  <si>
    <t>VIII</t>
  </si>
  <si>
    <t>IX</t>
  </si>
  <si>
    <t>X</t>
  </si>
  <si>
    <t>XI</t>
  </si>
  <si>
    <t>XII</t>
  </si>
  <si>
    <r>
      <t>2) W kolumnie nr 4 „WARTOŚĆ ROBÓT BRUTTO”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</si>
  <si>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ETAP I - Opracowanie Dokumentacji Projektowej</t>
  </si>
  <si>
    <t>2.</t>
  </si>
  <si>
    <t>DLA ETAPU</t>
  </si>
  <si>
    <t>DLA PODETAPU</t>
  </si>
  <si>
    <t>2018r.</t>
  </si>
  <si>
    <t>I</t>
  </si>
  <si>
    <t>II</t>
  </si>
  <si>
    <t>III</t>
  </si>
  <si>
    <t>IV</t>
  </si>
  <si>
    <t>V</t>
  </si>
  <si>
    <t>VI</t>
  </si>
  <si>
    <t>VII</t>
  </si>
  <si>
    <r>
      <t xml:space="preserve">TERMIN REALIZACJI DANEGO ETAPU / PODETAPU ROBÓT 
</t>
    </r>
    <r>
      <rPr>
        <b/>
        <u/>
        <sz val="11"/>
        <color rgb="FFFF0000"/>
        <rFont val="Arial Narrow"/>
        <family val="2"/>
        <charset val="238"/>
      </rPr>
      <t>WPISUJE WYKONAWCA W PRZYPADKU DEKLARACJI SKRÓCENIA TERMINU REALIZACJI</t>
    </r>
  </si>
  <si>
    <t>ZAZNACZA WYKONAWCA W PRZYPADKU DEKLARACJI SKRÓCENIA TERMINU REALIZACJI</t>
  </si>
  <si>
    <t>ETAP II  -  Realizacja robót budowlanych wraz z pracami powiązanymi</t>
  </si>
  <si>
    <t>Wykonanie robót przygotowawczych, rozbiórkowych, wycinki drzew i krzewów, przesadzeń i robót ziemnych</t>
  </si>
  <si>
    <t xml:space="preserve"> Wykonanie wszystkich pozostałych robot budowlanych oraz prac porządkowych</t>
  </si>
  <si>
    <t>ETAP III  - Zakończenie Przedmiotu Umowy oraz Odbiory robót i prac powiązanych</t>
  </si>
  <si>
    <t>Opracowanie i przekazanie Zamawiającemu dokumentacji powykonawczej</t>
  </si>
  <si>
    <t>HARMONOGRAM RZECZOWO - FINANSOWY REALIZACJI PRZEDMIOTU UMOWY
dla  Zadania inwestycyjnego pn.: „Plażojada 2 Park Wodny i miejsce spotkań + Modernizacja kąpieliska 
w Kiekrzu oraz terenów przyległych”</t>
  </si>
  <si>
    <t>Uzyskanie przez Wykonawcę i przekazanie Zamawiającemu wykonalnej decyzji o pozwoleniu na użytkowanie względnie dokonanie skutecznego zgłoszenia zakończenia budowy</t>
  </si>
  <si>
    <t>Uzyskanie na rzecz Zamawiającego ostatecznej decyzji o pozwoleniu na budowę oraz wszelkich innych wymaganych decyzji, zezwoleń,  uzgodnień i zatwierdzeń, niezbędnych do realizacji Przedmiotu Umowy, w tym zgody na wycinkę drzew i krzewów;</t>
  </si>
  <si>
    <t>WSKAŹNIK % UDZIAŁU WARTOŚCI ROBÓT DANEGO ETAPU / PODETAPU DO WARTOŚCI CAŁOŚCI PRZEDMIOTU UMOWY</t>
  </si>
  <si>
    <t>45 dni</t>
  </si>
  <si>
    <r>
      <t xml:space="preserve">OKRES REALIZACJI DANEGO ETAPU / PODETAPU ROBÓT (liczba dni kalendarzowych licząc od dnia podpisania Umowy)
/ </t>
    </r>
    <r>
      <rPr>
        <b/>
        <sz val="11"/>
        <color rgb="FFFF0000"/>
        <rFont val="Arial Narrow"/>
        <family val="2"/>
        <charset val="238"/>
      </rPr>
      <t>NIEPRZEKRACZALNY</t>
    </r>
    <r>
      <rPr>
        <b/>
        <sz val="11"/>
        <color indexed="8"/>
        <rFont val="Arial Narrow"/>
        <family val="2"/>
        <charset val="238"/>
      </rPr>
      <t xml:space="preserve"> TERMIN REALIZACJI DANEGO ETAPU ROBÓT </t>
    </r>
  </si>
  <si>
    <r>
      <rPr>
        <b/>
        <i/>
        <sz val="11"/>
        <color theme="9"/>
        <rFont val="Arial Narrow"/>
        <family val="2"/>
        <charset val="238"/>
      </rPr>
      <t>DO WYPEŁNIENIA PRZEZ OFERENTA</t>
    </r>
    <r>
      <rPr>
        <b/>
        <i/>
        <sz val="11"/>
        <color indexed="8"/>
        <rFont val="Arial Narrow"/>
        <family val="2"/>
        <charset val="238"/>
      </rPr>
      <t xml:space="preserve">       
WARTOŚĆ ROBÓT 
NETTO</t>
    </r>
  </si>
  <si>
    <r>
      <rPr>
        <b/>
        <i/>
        <sz val="11"/>
        <color theme="9"/>
        <rFont val="Arial Narrow"/>
        <family val="2"/>
        <charset val="238"/>
      </rPr>
      <t>DO WYPEŁNIENIA PRZEZ OFERENTA</t>
    </r>
    <r>
      <rPr>
        <b/>
        <i/>
        <sz val="11"/>
        <color indexed="8"/>
        <rFont val="Arial Narrow"/>
        <family val="2"/>
        <charset val="238"/>
      </rPr>
      <t xml:space="preserve">       
WARTOŚĆ ROBÓT 
BRUTTO</t>
    </r>
  </si>
  <si>
    <t>Opracowanie na podstawie koncepcji zatwierdzonej przez Zamawiającego Projektu Budowlano - Wykonawczego, inwentaryzacja zieleni i opracowanie wniosku o zgodę na wycinkę drzew i krzewów będących w kolizji z inwestycją wraz z projektem nasadzeń rekompensacyjnych;</t>
  </si>
  <si>
    <t>286 dni</t>
  </si>
  <si>
    <t>3)  W kolumnie nr 5 "WSKAŹNIK  % UDZIAŁU WARTOŚCI ROBÓT DANEGO ETAPU/PODETAPU DO WARTOŚCI CAŁOŚCI PRZEDMIOTU UMOWY” został wyznaczony przez Zamawiającego wskaźnik procentowego udziału wartości robót danego Etapu / Podetapu do całkowitej wartości Przedmiotu Umowy dla poszczególnych Etapów.</t>
  </si>
  <si>
    <t>5) Harmonogram zawiera tylko opisy pozycji poglądowe. Zakres realizacji rozszerzony jest o wszystkie inne dokumentacje będące załącznikami do Umowy</t>
  </si>
  <si>
    <t>Opracowanie założeń przedprojektowych - Koncepcji oraz jej uzgodnienie z Zamawiającym;</t>
  </si>
  <si>
    <t>90 dni</t>
  </si>
  <si>
    <t>150 dni</t>
  </si>
  <si>
    <t>195 dni</t>
  </si>
  <si>
    <t>241 dni</t>
  </si>
  <si>
    <t>256 dni</t>
  </si>
  <si>
    <t>Umowa nr RU-……../PIM/19/AKD/2019-209 z dn. ….. . ….. . 2019r.
na wykonanie dokumentacji projektowej i budowa monitoringu wizyjnego na plaży głównej nad jez. Rusałka dla Zadania inwestycyjnego jw.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</si>
</sst>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8"/>
      <name val="Arial Narrow"/>
      <family val="2"/>
      <charset val="238"/>
    </font>
    <font>
      <b/>
      <i/>
      <sz val="11"/>
      <color indexed="8"/>
      <name val="Arial Narrow"/>
      <family val="2"/>
      <charset val="238"/>
    </font>
    <font>
      <i/>
      <sz val="11"/>
      <color indexed="21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6"/>
      <color indexed="10"/>
      <name val="Arial Narrow"/>
      <family val="2"/>
      <charset val="238"/>
    </font>
    <font>
      <sz val="11"/>
      <name val="Arial Narrow"/>
      <family val="2"/>
      <charset val="238"/>
    </font>
    <font>
      <b/>
      <sz val="20"/>
      <color indexed="10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4"/>
      <color indexed="8"/>
      <name val="Arial Narrow"/>
      <family val="2"/>
      <charset val="238"/>
    </font>
    <font>
      <b/>
      <u/>
      <sz val="16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u/>
      <sz val="11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i/>
      <sz val="11"/>
      <color theme="9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 vertical="center"/>
    </xf>
    <xf numFmtId="0" fontId="10" fillId="3" borderId="1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vertical="center"/>
    </xf>
    <xf numFmtId="4" fontId="13" fillId="2" borderId="3" xfId="0" applyNumberFormat="1" applyFont="1" applyFill="1" applyBorder="1" applyAlignment="1" applyProtection="1">
      <alignment horizontal="center" vertical="center" wrapText="1"/>
    </xf>
    <xf numFmtId="4" fontId="8" fillId="2" borderId="9" xfId="0" applyNumberFormat="1" applyFont="1" applyFill="1" applyBorder="1" applyAlignment="1" applyProtection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9" fillId="3" borderId="5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1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3" xfId="0" applyNumberFormat="1" applyFont="1" applyFill="1" applyBorder="1" applyAlignment="1" applyProtection="1">
      <alignment horizontal="center" vertical="center" wrapText="1"/>
    </xf>
    <xf numFmtId="4" fontId="3" fillId="0" borderId="13" xfId="0" applyNumberFormat="1" applyFont="1" applyFill="1" applyBorder="1" applyAlignment="1" applyProtection="1">
      <alignment horizontal="center" vertical="center" wrapText="1"/>
    </xf>
    <xf numFmtId="4" fontId="3" fillId="0" borderId="22" xfId="0" applyNumberFormat="1" applyFont="1" applyFill="1" applyBorder="1" applyAlignment="1" applyProtection="1">
      <alignment horizontal="center" vertical="center" wrapText="1"/>
    </xf>
    <xf numFmtId="0" fontId="3" fillId="0" borderId="23" xfId="0" applyNumberFormat="1" applyFont="1" applyFill="1" applyBorder="1" applyAlignment="1" applyProtection="1">
      <alignment horizontal="center" vertical="center" wrapText="1"/>
    </xf>
    <xf numFmtId="4" fontId="3" fillId="0" borderId="23" xfId="0" applyNumberFormat="1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0" fontId="7" fillId="6" borderId="16" xfId="0" applyNumberFormat="1" applyFont="1" applyFill="1" applyBorder="1" applyAlignment="1" applyProtection="1">
      <alignment horizontal="center" vertical="center" wrapText="1"/>
    </xf>
    <xf numFmtId="0" fontId="7" fillId="6" borderId="9" xfId="0" applyNumberFormat="1" applyFont="1" applyFill="1" applyBorder="1" applyAlignment="1" applyProtection="1">
      <alignment horizontal="center" vertical="center" wrapText="1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3" fillId="8" borderId="11" xfId="0" applyNumberFormat="1" applyFont="1" applyFill="1" applyBorder="1" applyAlignment="1" applyProtection="1">
      <alignment horizontal="center" vertical="center" wrapText="1"/>
    </xf>
    <xf numFmtId="0" fontId="3" fillId="8" borderId="22" xfId="0" applyNumberFormat="1" applyFont="1" applyFill="1" applyBorder="1" applyAlignment="1" applyProtection="1">
      <alignment horizontal="center" vertical="center" wrapText="1"/>
    </xf>
    <xf numFmtId="0" fontId="3" fillId="0" borderId="22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1" fontId="12" fillId="10" borderId="15" xfId="0" applyNumberFormat="1" applyFont="1" applyFill="1" applyBorder="1" applyAlignment="1" applyProtection="1">
      <alignment horizontal="center" vertical="center"/>
    </xf>
    <xf numFmtId="1" fontId="12" fillId="10" borderId="10" xfId="0" applyNumberFormat="1" applyFont="1" applyFill="1" applyBorder="1" applyAlignment="1" applyProtection="1">
      <alignment horizontal="center" vertical="center"/>
    </xf>
    <xf numFmtId="1" fontId="12" fillId="10" borderId="3" xfId="0" applyNumberFormat="1" applyFont="1" applyFill="1" applyBorder="1" applyAlignment="1" applyProtection="1">
      <alignment horizontal="center" vertical="center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9" fillId="3" borderId="22" xfId="0" applyNumberFormat="1" applyFont="1" applyFill="1" applyBorder="1" applyAlignment="1" applyProtection="1">
      <alignment horizontal="center" vertical="center" wrapText="1"/>
    </xf>
    <xf numFmtId="0" fontId="9" fillId="3" borderId="11" xfId="0" applyNumberFormat="1" applyFont="1" applyFill="1" applyBorder="1" applyAlignment="1" applyProtection="1">
      <alignment horizontal="center" vertical="center" wrapText="1"/>
    </xf>
    <xf numFmtId="1" fontId="12" fillId="10" borderId="19" xfId="0" applyNumberFormat="1" applyFont="1" applyFill="1" applyBorder="1" applyAlignment="1" applyProtection="1">
      <alignment horizontal="center" vertical="center"/>
    </xf>
    <xf numFmtId="10" fontId="12" fillId="2" borderId="10" xfId="0" applyNumberFormat="1" applyFont="1" applyFill="1" applyBorder="1" applyAlignment="1" applyProtection="1">
      <alignment horizontal="center" vertical="center" wrapText="1"/>
    </xf>
    <xf numFmtId="10" fontId="12" fillId="2" borderId="3" xfId="0" applyNumberFormat="1" applyFont="1" applyFill="1" applyBorder="1" applyAlignment="1" applyProtection="1">
      <alignment horizontal="center" vertical="center" wrapText="1"/>
    </xf>
    <xf numFmtId="0" fontId="3" fillId="0" borderId="27" xfId="0" applyNumberFormat="1" applyFont="1" applyFill="1" applyBorder="1" applyAlignment="1" applyProtection="1">
      <alignment horizontal="center" vertical="top" wrapText="1"/>
    </xf>
    <xf numFmtId="0" fontId="11" fillId="0" borderId="28" xfId="0" applyNumberFormat="1" applyFont="1" applyFill="1" applyBorder="1" applyAlignment="1" applyProtection="1">
      <alignment vertical="top" wrapText="1"/>
    </xf>
    <xf numFmtId="0" fontId="11" fillId="0" borderId="29" xfId="0" applyNumberFormat="1" applyFont="1" applyFill="1" applyBorder="1" applyAlignment="1" applyProtection="1">
      <alignment vertical="top" wrapText="1"/>
    </xf>
    <xf numFmtId="0" fontId="3" fillId="0" borderId="30" xfId="0" applyNumberFormat="1" applyFont="1" applyFill="1" applyBorder="1" applyAlignment="1" applyProtection="1">
      <alignment horizontal="center" vertical="top" wrapText="1"/>
    </xf>
    <xf numFmtId="0" fontId="11" fillId="0" borderId="31" xfId="0" applyNumberFormat="1" applyFont="1" applyFill="1" applyBorder="1" applyAlignment="1" applyProtection="1">
      <alignment vertical="top" wrapText="1"/>
    </xf>
    <xf numFmtId="0" fontId="11" fillId="0" borderId="19" xfId="0" applyNumberFormat="1" applyFont="1" applyFill="1" applyBorder="1" applyAlignment="1" applyProtection="1">
      <alignment vertical="top" wrapText="1"/>
    </xf>
    <xf numFmtId="14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top"/>
    </xf>
    <xf numFmtId="0" fontId="16" fillId="4" borderId="0" xfId="0" applyNumberFormat="1" applyFont="1" applyFill="1" applyBorder="1" applyAlignment="1" applyProtection="1">
      <alignment vertical="center" wrapText="1"/>
    </xf>
    <xf numFmtId="0" fontId="7" fillId="6" borderId="7" xfId="0" applyNumberFormat="1" applyFont="1" applyFill="1" applyBorder="1" applyAlignment="1" applyProtection="1">
      <alignment horizontal="center" vertical="center" wrapText="1"/>
    </xf>
    <xf numFmtId="0" fontId="10" fillId="3" borderId="5" xfId="0" applyNumberFormat="1" applyFont="1" applyFill="1" applyBorder="1" applyAlignment="1" applyProtection="1">
      <alignment horizontal="center" vertical="center" wrapText="1"/>
    </xf>
    <xf numFmtId="0" fontId="9" fillId="3" borderId="4" xfId="0" applyNumberFormat="1" applyFont="1" applyFill="1" applyBorder="1" applyAlignment="1" applyProtection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horizontal="center" vertical="center"/>
    </xf>
    <xf numFmtId="0" fontId="4" fillId="5" borderId="4" xfId="0" applyNumberFormat="1" applyFont="1" applyFill="1" applyBorder="1" applyAlignment="1" applyProtection="1">
      <alignment horizontal="center" vertical="center"/>
    </xf>
    <xf numFmtId="0" fontId="3" fillId="4" borderId="0" xfId="0" applyNumberFormat="1" applyFont="1" applyFill="1" applyBorder="1" applyAlignment="1" applyProtection="1">
      <alignment horizontal="left" vertical="top" wrapText="1"/>
    </xf>
    <xf numFmtId="4" fontId="8" fillId="4" borderId="1" xfId="0" applyNumberFormat="1" applyFont="1" applyFill="1" applyBorder="1" applyAlignment="1" applyProtection="1">
      <alignment horizontal="left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4" fillId="5" borderId="17" xfId="0" applyNumberFormat="1" applyFont="1" applyFill="1" applyBorder="1" applyAlignment="1" applyProtection="1">
      <alignment horizontal="center" vertical="center" wrapText="1"/>
    </xf>
    <xf numFmtId="0" fontId="4" fillId="5" borderId="18" xfId="0" applyNumberFormat="1" applyFont="1" applyFill="1" applyBorder="1" applyAlignment="1" applyProtection="1">
      <alignment horizontal="center" vertical="center" wrapText="1"/>
    </xf>
    <xf numFmtId="0" fontId="4" fillId="5" borderId="19" xfId="0" applyNumberFormat="1" applyFont="1" applyFill="1" applyBorder="1" applyAlignment="1" applyProtection="1">
      <alignment horizontal="center" vertical="center" wrapText="1"/>
    </xf>
    <xf numFmtId="0" fontId="5" fillId="5" borderId="6" xfId="0" applyNumberFormat="1" applyFont="1" applyFill="1" applyBorder="1" applyAlignment="1" applyProtection="1">
      <alignment horizontal="center" vertical="center" wrapText="1"/>
    </xf>
    <xf numFmtId="0" fontId="6" fillId="5" borderId="12" xfId="0" applyNumberFormat="1" applyFont="1" applyFill="1" applyBorder="1" applyAlignment="1" applyProtection="1">
      <alignment horizontal="center" vertical="center" wrapText="1"/>
    </xf>
    <xf numFmtId="0" fontId="6" fillId="5" borderId="15" xfId="0" applyNumberFormat="1" applyFont="1" applyFill="1" applyBorder="1" applyAlignment="1" applyProtection="1">
      <alignment horizontal="center" vertical="center" wrapText="1"/>
    </xf>
    <xf numFmtId="0" fontId="6" fillId="5" borderId="20" xfId="0" applyNumberFormat="1" applyFont="1" applyFill="1" applyBorder="1" applyAlignment="1" applyProtection="1">
      <alignment horizontal="center" vertical="center" wrapText="1"/>
    </xf>
    <xf numFmtId="0" fontId="6" fillId="5" borderId="10" xfId="0" applyNumberFormat="1" applyFont="1" applyFill="1" applyBorder="1" applyAlignment="1" applyProtection="1">
      <alignment horizontal="center" vertical="center" wrapText="1"/>
    </xf>
    <xf numFmtId="0" fontId="6" fillId="5" borderId="8" xfId="0" applyNumberFormat="1" applyFont="1" applyFill="1" applyBorder="1" applyAlignment="1" applyProtection="1">
      <alignment horizontal="center" vertical="center" wrapText="1"/>
    </xf>
    <xf numFmtId="0" fontId="8" fillId="3" borderId="11" xfId="0" applyNumberFormat="1" applyFont="1" applyFill="1" applyBorder="1" applyAlignment="1" applyProtection="1">
      <alignment horizontal="left" vertical="center" wrapText="1"/>
    </xf>
    <xf numFmtId="0" fontId="8" fillId="3" borderId="5" xfId="0" applyNumberFormat="1" applyFont="1" applyFill="1" applyBorder="1" applyAlignment="1" applyProtection="1">
      <alignment horizontal="left"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1" fontId="12" fillId="0" borderId="0" xfId="0" applyNumberFormat="1" applyFont="1" applyFill="1" applyBorder="1" applyAlignment="1" applyProtection="1">
      <alignment horizontal="center" vertical="center"/>
    </xf>
    <xf numFmtId="1" fontId="12" fillId="0" borderId="9" xfId="0" applyNumberFormat="1" applyFont="1" applyFill="1" applyBorder="1" applyAlignment="1" applyProtection="1">
      <alignment horizontal="center" vertical="center"/>
    </xf>
    <xf numFmtId="0" fontId="8" fillId="3" borderId="14" xfId="0" applyNumberFormat="1" applyFont="1" applyFill="1" applyBorder="1" applyAlignment="1" applyProtection="1">
      <alignment horizontal="left" vertical="center" wrapText="1"/>
    </xf>
    <xf numFmtId="0" fontId="4" fillId="5" borderId="11" xfId="0" applyNumberFormat="1" applyFont="1" applyFill="1" applyBorder="1" applyAlignment="1" applyProtection="1">
      <alignment horizontal="center" vertical="center" wrapText="1"/>
    </xf>
    <xf numFmtId="0" fontId="4" fillId="5" borderId="5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20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16" fillId="4" borderId="0" xfId="0" applyNumberFormat="1" applyFont="1" applyFill="1" applyBorder="1" applyAlignment="1" applyProtection="1">
      <alignment horizontal="left" vertical="center" wrapText="1"/>
    </xf>
    <xf numFmtId="0" fontId="15" fillId="4" borderId="0" xfId="0" applyNumberFormat="1" applyFont="1" applyFill="1" applyBorder="1" applyAlignment="1" applyProtection="1">
      <alignment horizontal="left" vertical="center"/>
    </xf>
    <xf numFmtId="0" fontId="2" fillId="4" borderId="0" xfId="0" applyNumberFormat="1" applyFont="1" applyFill="1" applyBorder="1" applyAlignment="1" applyProtection="1">
      <alignment horizontal="center" vertical="top" wrapText="1"/>
    </xf>
    <xf numFmtId="0" fontId="3" fillId="4" borderId="9" xfId="0" applyNumberFormat="1" applyFont="1" applyFill="1" applyBorder="1" applyAlignment="1" applyProtection="1">
      <alignment horizontal="center" vertical="top" wrapText="1"/>
    </xf>
    <xf numFmtId="164" fontId="14" fillId="10" borderId="10" xfId="0" applyNumberFormat="1" applyFont="1" applyFill="1" applyBorder="1" applyAlignment="1" applyProtection="1">
      <alignment horizontal="center" vertical="center" wrapText="1"/>
    </xf>
    <xf numFmtId="164" fontId="14" fillId="10" borderId="9" xfId="0" applyNumberFormat="1" applyFont="1" applyFill="1" applyBorder="1" applyAlignment="1" applyProtection="1">
      <alignment horizontal="center" vertical="center" wrapText="1"/>
    </xf>
    <xf numFmtId="164" fontId="14" fillId="10" borderId="8" xfId="0" applyNumberFormat="1" applyFont="1" applyFill="1" applyBorder="1" applyAlignment="1" applyProtection="1">
      <alignment horizontal="center" vertical="center" wrapText="1"/>
    </xf>
    <xf numFmtId="0" fontId="18" fillId="5" borderId="11" xfId="0" applyNumberFormat="1" applyFont="1" applyFill="1" applyBorder="1" applyAlignment="1" applyProtection="1">
      <alignment horizontal="center" vertical="center" wrapText="1"/>
    </xf>
    <xf numFmtId="0" fontId="18" fillId="5" borderId="5" xfId="0" applyNumberFormat="1" applyFont="1" applyFill="1" applyBorder="1" applyAlignment="1" applyProtection="1">
      <alignment horizontal="center" vertical="center" wrapText="1"/>
    </xf>
    <xf numFmtId="0" fontId="18" fillId="5" borderId="4" xfId="0" applyNumberFormat="1" applyFont="1" applyFill="1" applyBorder="1" applyAlignment="1" applyProtection="1">
      <alignment horizontal="center" vertical="center" wrapText="1"/>
    </xf>
    <xf numFmtId="0" fontId="7" fillId="9" borderId="6" xfId="0" applyNumberFormat="1" applyFont="1" applyFill="1" applyBorder="1" applyAlignment="1" applyProtection="1">
      <alignment horizontal="center" vertical="center" wrapText="1"/>
    </xf>
    <xf numFmtId="0" fontId="7" fillId="9" borderId="1" xfId="0" applyNumberFormat="1" applyFont="1" applyFill="1" applyBorder="1" applyAlignment="1" applyProtection="1">
      <alignment horizontal="center" vertical="center" wrapText="1"/>
    </xf>
    <xf numFmtId="0" fontId="7" fillId="9" borderId="12" xfId="0" applyNumberFormat="1" applyFont="1" applyFill="1" applyBorder="1" applyAlignment="1" applyProtection="1">
      <alignment horizontal="center" vertical="center" wrapText="1"/>
    </xf>
    <xf numFmtId="4" fontId="14" fillId="10" borderId="15" xfId="0" applyNumberFormat="1" applyFont="1" applyFill="1" applyBorder="1" applyAlignment="1" applyProtection="1">
      <alignment horizontal="center" vertical="center" wrapText="1"/>
    </xf>
    <xf numFmtId="4" fontId="14" fillId="10" borderId="0" xfId="0" applyNumberFormat="1" applyFont="1" applyFill="1" applyBorder="1" applyAlignment="1" applyProtection="1">
      <alignment horizontal="center" vertical="center" wrapText="1"/>
    </xf>
    <xf numFmtId="4" fontId="14" fillId="10" borderId="20" xfId="0" applyNumberFormat="1" applyFont="1" applyFill="1" applyBorder="1" applyAlignment="1" applyProtection="1">
      <alignment horizontal="center" vertical="center" wrapText="1"/>
    </xf>
    <xf numFmtId="4" fontId="13" fillId="7" borderId="11" xfId="0" applyNumberFormat="1" applyFont="1" applyFill="1" applyBorder="1" applyAlignment="1" applyProtection="1">
      <alignment horizontal="center" vertical="center" wrapText="1"/>
    </xf>
    <xf numFmtId="4" fontId="13" fillId="7" borderId="4" xfId="0" applyNumberFormat="1" applyFont="1" applyFill="1" applyBorder="1" applyAlignment="1" applyProtection="1">
      <alignment horizontal="center" vertical="center" wrapText="1"/>
    </xf>
    <xf numFmtId="4" fontId="13" fillId="7" borderId="5" xfId="0" applyNumberFormat="1" applyFont="1" applyFill="1" applyBorder="1" applyAlignment="1" applyProtection="1">
      <alignment horizontal="center" vertical="center" wrapText="1"/>
    </xf>
    <xf numFmtId="0" fontId="7" fillId="6" borderId="7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13" fillId="10" borderId="11" xfId="0" applyNumberFormat="1" applyFont="1" applyFill="1" applyBorder="1" applyAlignment="1" applyProtection="1">
      <alignment horizontal="right" vertical="center" wrapText="1"/>
    </xf>
    <xf numFmtId="0" fontId="13" fillId="10" borderId="4" xfId="0" applyNumberFormat="1" applyFont="1" applyFill="1" applyBorder="1" applyAlignment="1" applyProtection="1">
      <alignment horizontal="right" vertical="center" wrapText="1"/>
    </xf>
    <xf numFmtId="4" fontId="13" fillId="7" borderId="10" xfId="0" applyNumberFormat="1" applyFont="1" applyFill="1" applyBorder="1" applyAlignment="1" applyProtection="1">
      <alignment horizontal="center" vertical="center" wrapText="1"/>
    </xf>
    <xf numFmtId="4" fontId="13" fillId="7" borderId="8" xfId="0" applyNumberFormat="1" applyFont="1" applyFill="1" applyBorder="1" applyAlignment="1" applyProtection="1">
      <alignment horizontal="center" vertical="center" wrapText="1"/>
    </xf>
    <xf numFmtId="0" fontId="13" fillId="10" borderId="5" xfId="0" applyNumberFormat="1" applyFont="1" applyFill="1" applyBorder="1" applyAlignment="1" applyProtection="1">
      <alignment horizontal="right" vertical="center" wrapText="1"/>
    </xf>
    <xf numFmtId="1" fontId="12" fillId="0" borderId="17" xfId="0" applyNumberFormat="1" applyFont="1" applyFill="1" applyBorder="1" applyAlignment="1" applyProtection="1">
      <alignment horizontal="center" vertical="center"/>
    </xf>
    <xf numFmtId="1" fontId="12" fillId="0" borderId="18" xfId="0" applyNumberFormat="1" applyFont="1" applyFill="1" applyBorder="1" applyAlignment="1" applyProtection="1">
      <alignment horizontal="center" vertical="center"/>
    </xf>
    <xf numFmtId="1" fontId="12" fillId="0" borderId="19" xfId="0" applyNumberFormat="1" applyFont="1" applyFill="1" applyBorder="1" applyAlignment="1" applyProtection="1">
      <alignment horizontal="center" vertical="center"/>
    </xf>
    <xf numFmtId="1" fontId="12" fillId="0" borderId="15" xfId="0" applyNumberFormat="1" applyFont="1" applyFill="1" applyBorder="1" applyAlignment="1" applyProtection="1">
      <alignment horizontal="center" vertical="center"/>
    </xf>
    <xf numFmtId="1" fontId="12" fillId="0" borderId="10" xfId="0" applyNumberFormat="1" applyFont="1" applyFill="1" applyBorder="1" applyAlignment="1" applyProtection="1">
      <alignment horizontal="center" vertical="center"/>
    </xf>
    <xf numFmtId="1" fontId="12" fillId="0" borderId="12" xfId="0" applyNumberFormat="1" applyFont="1" applyFill="1" applyBorder="1" applyAlignment="1" applyProtection="1">
      <alignment horizontal="center" vertical="center"/>
    </xf>
    <xf numFmtId="1" fontId="12" fillId="0" borderId="20" xfId="0" applyNumberFormat="1" applyFont="1" applyFill="1" applyBorder="1" applyAlignment="1" applyProtection="1">
      <alignment horizontal="center" vertical="center"/>
    </xf>
    <xf numFmtId="1" fontId="12" fillId="0" borderId="8" xfId="0" applyNumberFormat="1" applyFont="1" applyFill="1" applyBorder="1" applyAlignment="1" applyProtection="1">
      <alignment horizontal="center" vertical="center"/>
    </xf>
    <xf numFmtId="0" fontId="11" fillId="0" borderId="27" xfId="0" applyNumberFormat="1" applyFont="1" applyFill="1" applyBorder="1" applyAlignment="1" applyProtection="1">
      <alignment horizontal="center" vertical="top" wrapText="1"/>
    </xf>
    <xf numFmtId="0" fontId="11" fillId="0" borderId="32" xfId="0" applyNumberFormat="1" applyFont="1" applyFill="1" applyBorder="1" applyAlignment="1" applyProtection="1">
      <alignment horizontal="center" vertical="top" wrapText="1"/>
    </xf>
    <xf numFmtId="0" fontId="11" fillId="0" borderId="28" xfId="0" applyNumberFormat="1" applyFont="1" applyFill="1" applyBorder="1" applyAlignment="1" applyProtection="1">
      <alignment horizontal="center" vertical="top" wrapText="1"/>
    </xf>
    <xf numFmtId="0" fontId="11" fillId="0" borderId="35" xfId="0" applyNumberFormat="1" applyFont="1" applyFill="1" applyBorder="1" applyAlignment="1" applyProtection="1">
      <alignment horizontal="center" vertical="top" wrapText="1"/>
    </xf>
    <xf numFmtId="0" fontId="11" fillId="0" borderId="36" xfId="0" applyNumberFormat="1" applyFont="1" applyFill="1" applyBorder="1" applyAlignment="1" applyProtection="1">
      <alignment horizontal="center" vertical="top" wrapText="1"/>
    </xf>
    <xf numFmtId="0" fontId="11" fillId="0" borderId="37" xfId="0" applyNumberFormat="1" applyFont="1" applyFill="1" applyBorder="1" applyAlignment="1" applyProtection="1">
      <alignment horizontal="center" vertical="top" wrapText="1"/>
    </xf>
    <xf numFmtId="10" fontId="10" fillId="0" borderId="17" xfId="0" applyNumberFormat="1" applyFont="1" applyFill="1" applyBorder="1" applyAlignment="1" applyProtection="1">
      <alignment horizontal="center" vertical="center" wrapText="1"/>
    </xf>
    <xf numFmtId="10" fontId="10" fillId="0" borderId="19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0" fillId="0" borderId="20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10" fontId="12" fillId="0" borderId="17" xfId="0" applyNumberFormat="1" applyFont="1" applyFill="1" applyBorder="1" applyAlignment="1" applyProtection="1">
      <alignment horizontal="center" vertical="center" wrapText="1"/>
    </xf>
    <xf numFmtId="10" fontId="12" fillId="0" borderId="19" xfId="0" applyNumberFormat="1" applyFont="1" applyFill="1" applyBorder="1" applyAlignment="1" applyProtection="1">
      <alignment horizontal="center" vertical="center" wrapText="1"/>
    </xf>
    <xf numFmtId="0" fontId="11" fillId="0" borderId="26" xfId="0" applyNumberFormat="1" applyFont="1" applyFill="1" applyBorder="1" applyAlignment="1" applyProtection="1">
      <alignment horizontal="center" vertical="top" wrapText="1"/>
    </xf>
    <xf numFmtId="0" fontId="11" fillId="0" borderId="25" xfId="0" applyNumberFormat="1" applyFont="1" applyFill="1" applyBorder="1" applyAlignment="1" applyProtection="1">
      <alignment horizontal="center" vertical="top" wrapText="1"/>
    </xf>
    <xf numFmtId="0" fontId="11" fillId="0" borderId="33" xfId="0" applyNumberFormat="1" applyFont="1" applyFill="1" applyBorder="1" applyAlignment="1" applyProtection="1">
      <alignment horizontal="center" vertical="top" wrapText="1"/>
    </xf>
    <xf numFmtId="0" fontId="11" fillId="0" borderId="34" xfId="0" applyNumberFormat="1" applyFont="1" applyFill="1" applyBorder="1" applyAlignment="1" applyProtection="1">
      <alignment horizontal="center" vertical="top" wrapText="1"/>
    </xf>
  </cellXfs>
  <cellStyles count="3">
    <cellStyle name="Normalny" xfId="0" builtinId="0"/>
    <cellStyle name="Normalny 2" xfId="1" xr:uid="{00000000-0005-0000-0000-000001000000}"/>
    <cellStyle name="Procen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0"/>
  <sheetViews>
    <sheetView tabSelected="1" view="pageBreakPreview" topLeftCell="A8" zoomScaleNormal="100" zoomScaleSheetLayoutView="100" workbookViewId="0">
      <selection activeCell="G9" sqref="G9:G10"/>
    </sheetView>
  </sheetViews>
  <sheetFormatPr defaultColWidth="9.140625" defaultRowHeight="16.5" x14ac:dyDescent="0.3"/>
  <cols>
    <col min="1" max="1" width="4.7109375" style="11" customWidth="1"/>
    <col min="2" max="2" width="97.85546875" style="12" customWidth="1"/>
    <col min="3" max="3" width="20.7109375" style="13" customWidth="1"/>
    <col min="4" max="4" width="10.7109375" style="13" customWidth="1"/>
    <col min="5" max="5" width="20.7109375" style="13" customWidth="1"/>
    <col min="6" max="6" width="10.7109375" style="13" customWidth="1"/>
    <col min="7" max="9" width="21.7109375" style="13" customWidth="1"/>
    <col min="10" max="11" width="19.7109375" style="13" hidden="1" customWidth="1"/>
    <col min="12" max="35" width="3.5703125" style="10" hidden="1" customWidth="1"/>
    <col min="36" max="36" width="10.7109375" style="1" bestFit="1" customWidth="1"/>
    <col min="37" max="16384" width="9.140625" style="1"/>
  </cols>
  <sheetData>
    <row r="1" spans="1:36" ht="76.5" customHeight="1" x14ac:dyDescent="0.3">
      <c r="A1" s="92" t="s">
        <v>37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</row>
    <row r="2" spans="1:36" ht="53.45" customHeight="1" x14ac:dyDescent="0.3">
      <c r="A2" s="92" t="s">
        <v>55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</row>
    <row r="3" spans="1:36" ht="17.25" thickBot="1" x14ac:dyDescent="0.35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53">
        <v>43707</v>
      </c>
    </row>
    <row r="4" spans="1:36" s="2" customFormat="1" ht="29.25" customHeight="1" thickBot="1" x14ac:dyDescent="0.35">
      <c r="A4" s="66" t="s">
        <v>0</v>
      </c>
      <c r="B4" s="66" t="s">
        <v>1</v>
      </c>
      <c r="C4" s="69" t="s">
        <v>43</v>
      </c>
      <c r="D4" s="70"/>
      <c r="E4" s="69" t="s">
        <v>44</v>
      </c>
      <c r="F4" s="70"/>
      <c r="G4" s="66" t="s">
        <v>40</v>
      </c>
      <c r="H4" s="84" t="s">
        <v>42</v>
      </c>
      <c r="I4" s="85"/>
      <c r="J4" s="84" t="s">
        <v>30</v>
      </c>
      <c r="K4" s="85"/>
      <c r="L4" s="97" t="s">
        <v>31</v>
      </c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9"/>
    </row>
    <row r="5" spans="1:36" s="2" customFormat="1" ht="29.25" customHeight="1" thickBot="1" x14ac:dyDescent="0.35">
      <c r="A5" s="67"/>
      <c r="B5" s="67"/>
      <c r="C5" s="71"/>
      <c r="D5" s="72"/>
      <c r="E5" s="71"/>
      <c r="F5" s="72"/>
      <c r="G5" s="67"/>
      <c r="H5" s="86"/>
      <c r="I5" s="87"/>
      <c r="J5" s="86"/>
      <c r="K5" s="87"/>
      <c r="L5" s="81" t="s">
        <v>22</v>
      </c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3"/>
    </row>
    <row r="6" spans="1:36" s="2" customFormat="1" ht="41.25" customHeight="1" thickBot="1" x14ac:dyDescent="0.35">
      <c r="A6" s="68"/>
      <c r="B6" s="68"/>
      <c r="C6" s="73"/>
      <c r="D6" s="74"/>
      <c r="E6" s="73"/>
      <c r="F6" s="74"/>
      <c r="G6" s="68"/>
      <c r="H6" s="88"/>
      <c r="I6" s="89"/>
      <c r="J6" s="88"/>
      <c r="K6" s="89"/>
      <c r="L6" s="60" t="s">
        <v>23</v>
      </c>
      <c r="M6" s="61"/>
      <c r="N6" s="60" t="s">
        <v>24</v>
      </c>
      <c r="O6" s="61"/>
      <c r="P6" s="60" t="s">
        <v>25</v>
      </c>
      <c r="Q6" s="61"/>
      <c r="R6" s="60" t="s">
        <v>26</v>
      </c>
      <c r="S6" s="61"/>
      <c r="T6" s="60" t="s">
        <v>27</v>
      </c>
      <c r="U6" s="61"/>
      <c r="V6" s="60" t="s">
        <v>28</v>
      </c>
      <c r="W6" s="61"/>
      <c r="X6" s="60" t="s">
        <v>29</v>
      </c>
      <c r="Y6" s="61"/>
      <c r="Z6" s="60" t="s">
        <v>12</v>
      </c>
      <c r="AA6" s="61"/>
      <c r="AB6" s="60" t="s">
        <v>13</v>
      </c>
      <c r="AC6" s="61"/>
      <c r="AD6" s="60" t="s">
        <v>14</v>
      </c>
      <c r="AE6" s="61"/>
      <c r="AF6" s="60" t="s">
        <v>15</v>
      </c>
      <c r="AG6" s="61"/>
      <c r="AH6" s="60" t="s">
        <v>16</v>
      </c>
      <c r="AI6" s="61"/>
    </row>
    <row r="7" spans="1:36" s="3" customFormat="1" ht="15.75" customHeight="1" thickBot="1" x14ac:dyDescent="0.3">
      <c r="A7" s="27">
        <v>1</v>
      </c>
      <c r="B7" s="56">
        <v>2</v>
      </c>
      <c r="C7" s="109">
        <v>3</v>
      </c>
      <c r="D7" s="110"/>
      <c r="E7" s="109">
        <v>4</v>
      </c>
      <c r="F7" s="110"/>
      <c r="G7" s="28">
        <v>5</v>
      </c>
      <c r="H7" s="40">
        <v>6</v>
      </c>
      <c r="I7" s="41">
        <v>7</v>
      </c>
      <c r="J7" s="28">
        <v>8</v>
      </c>
      <c r="K7" s="41">
        <v>9</v>
      </c>
      <c r="L7" s="100">
        <v>10</v>
      </c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2"/>
    </row>
    <row r="8" spans="1:36" ht="30.95" customHeight="1" thickBot="1" x14ac:dyDescent="0.35">
      <c r="A8" s="75" t="s">
        <v>18</v>
      </c>
      <c r="B8" s="76"/>
      <c r="C8" s="77"/>
      <c r="D8" s="77"/>
      <c r="E8" s="77"/>
      <c r="F8" s="77"/>
      <c r="G8" s="42"/>
      <c r="H8" s="43"/>
      <c r="I8" s="42"/>
      <c r="J8" s="15" t="s">
        <v>20</v>
      </c>
      <c r="K8" s="42" t="s">
        <v>21</v>
      </c>
      <c r="L8" s="111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3"/>
    </row>
    <row r="9" spans="1:36" ht="44.1" customHeight="1" thickBot="1" x14ac:dyDescent="0.35">
      <c r="A9" s="47" t="s">
        <v>2</v>
      </c>
      <c r="B9" s="48" t="s">
        <v>49</v>
      </c>
      <c r="C9" s="127"/>
      <c r="D9" s="128"/>
      <c r="E9" s="128"/>
      <c r="F9" s="129"/>
      <c r="G9" s="133">
        <v>0.05</v>
      </c>
      <c r="H9" s="119" t="s">
        <v>51</v>
      </c>
      <c r="I9" s="16" t="s">
        <v>41</v>
      </c>
      <c r="J9" s="124"/>
      <c r="K9" s="16"/>
      <c r="L9" s="20"/>
      <c r="M9" s="32"/>
      <c r="N9" s="30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23"/>
      <c r="AF9" s="33"/>
      <c r="AG9" s="23"/>
      <c r="AH9" s="33"/>
      <c r="AI9" s="23"/>
      <c r="AJ9" s="53">
        <f>$AJ$3+45</f>
        <v>43752</v>
      </c>
    </row>
    <row r="10" spans="1:36" ht="50.25" customHeight="1" thickBot="1" x14ac:dyDescent="0.35">
      <c r="A10" s="5" t="s">
        <v>19</v>
      </c>
      <c r="B10" s="49" t="s">
        <v>45</v>
      </c>
      <c r="C10" s="145"/>
      <c r="D10" s="144"/>
      <c r="E10" s="144"/>
      <c r="F10" s="146"/>
      <c r="G10" s="134"/>
      <c r="H10" s="120"/>
      <c r="I10" s="17" t="s">
        <v>50</v>
      </c>
      <c r="J10" s="125"/>
      <c r="K10" s="17"/>
      <c r="L10" s="20"/>
      <c r="M10" s="32"/>
      <c r="N10" s="20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23"/>
      <c r="AF10" s="33"/>
      <c r="AG10" s="23"/>
      <c r="AH10" s="33"/>
      <c r="AI10" s="23"/>
      <c r="AJ10" s="53">
        <f>$AJ$3+90</f>
        <v>43797</v>
      </c>
    </row>
    <row r="11" spans="1:36" ht="44.1" customHeight="1" thickBot="1" x14ac:dyDescent="0.35">
      <c r="A11" s="5" t="s">
        <v>19</v>
      </c>
      <c r="B11" s="49" t="s">
        <v>39</v>
      </c>
      <c r="C11" s="145"/>
      <c r="D11" s="144"/>
      <c r="E11" s="144"/>
      <c r="F11" s="146"/>
      <c r="G11" s="18">
        <v>0.15</v>
      </c>
      <c r="H11" s="120"/>
      <c r="I11" s="17" t="s">
        <v>51</v>
      </c>
      <c r="J11" s="125"/>
      <c r="K11" s="17"/>
      <c r="L11" s="20"/>
      <c r="M11" s="32"/>
      <c r="N11" s="20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23"/>
      <c r="AF11" s="33"/>
      <c r="AG11" s="23"/>
      <c r="AH11" s="33"/>
      <c r="AI11" s="23"/>
      <c r="AJ11" s="53">
        <f>$AJ$3+150</f>
        <v>43857</v>
      </c>
    </row>
    <row r="12" spans="1:36" s="6" customFormat="1" ht="30.95" customHeight="1" thickBot="1" x14ac:dyDescent="0.35">
      <c r="A12" s="114" t="s">
        <v>3</v>
      </c>
      <c r="B12" s="115"/>
      <c r="C12" s="116"/>
      <c r="D12" s="117"/>
      <c r="E12" s="116"/>
      <c r="F12" s="117"/>
      <c r="G12" s="45">
        <f>G9+G10+G11</f>
        <v>0.2</v>
      </c>
      <c r="H12" s="121"/>
      <c r="I12" s="44"/>
      <c r="J12" s="126"/>
      <c r="K12" s="37"/>
      <c r="L12" s="103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5"/>
      <c r="AJ12" s="53"/>
    </row>
    <row r="13" spans="1:36" ht="30.95" customHeight="1" thickBot="1" x14ac:dyDescent="0.35">
      <c r="A13" s="75" t="s">
        <v>32</v>
      </c>
      <c r="B13" s="76"/>
      <c r="C13" s="76"/>
      <c r="D13" s="76"/>
      <c r="E13" s="76"/>
      <c r="F13" s="80"/>
      <c r="G13" s="15"/>
      <c r="H13" s="15"/>
      <c r="I13" s="58"/>
      <c r="J13" s="57"/>
      <c r="K13" s="4"/>
      <c r="L13" s="111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3"/>
      <c r="AJ13" s="53"/>
    </row>
    <row r="14" spans="1:36" ht="44.1" customHeight="1" thickBot="1" x14ac:dyDescent="0.35">
      <c r="A14" s="50" t="s">
        <v>2</v>
      </c>
      <c r="B14" s="51" t="s">
        <v>33</v>
      </c>
      <c r="C14" s="127"/>
      <c r="D14" s="128"/>
      <c r="E14" s="128"/>
      <c r="F14" s="129"/>
      <c r="G14" s="18">
        <v>0.3</v>
      </c>
      <c r="H14" s="122" t="s">
        <v>53</v>
      </c>
      <c r="I14" s="59" t="s">
        <v>52</v>
      </c>
      <c r="J14" s="78"/>
      <c r="K14" s="19"/>
      <c r="L14" s="24"/>
      <c r="M14" s="34"/>
      <c r="N14" s="24"/>
      <c r="O14" s="32"/>
      <c r="P14" s="29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2"/>
      <c r="AD14" s="25"/>
      <c r="AE14" s="23"/>
      <c r="AF14" s="26"/>
      <c r="AG14" s="22"/>
      <c r="AH14" s="33"/>
      <c r="AI14" s="23"/>
      <c r="AJ14" s="53">
        <f>$AJ$3+195</f>
        <v>43902</v>
      </c>
    </row>
    <row r="15" spans="1:36" ht="44.1" customHeight="1" thickBot="1" x14ac:dyDescent="0.35">
      <c r="A15" s="50" t="s">
        <v>19</v>
      </c>
      <c r="B15" s="52" t="s">
        <v>34</v>
      </c>
      <c r="C15" s="130"/>
      <c r="D15" s="131"/>
      <c r="E15" s="131"/>
      <c r="F15" s="132"/>
      <c r="G15" s="18">
        <v>0.4</v>
      </c>
      <c r="H15" s="122"/>
      <c r="I15" s="16" t="s">
        <v>53</v>
      </c>
      <c r="J15" s="78"/>
      <c r="K15" s="19"/>
      <c r="L15" s="24"/>
      <c r="M15" s="34"/>
      <c r="N15" s="24"/>
      <c r="O15" s="32"/>
      <c r="P15" s="29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2"/>
      <c r="AD15" s="25"/>
      <c r="AE15" s="23"/>
      <c r="AF15" s="26"/>
      <c r="AG15" s="22"/>
      <c r="AH15" s="33"/>
      <c r="AI15" s="23"/>
      <c r="AJ15" s="53">
        <f>$AJ$3+241</f>
        <v>43948</v>
      </c>
    </row>
    <row r="16" spans="1:36" s="6" customFormat="1" ht="30.95" customHeight="1" thickBot="1" x14ac:dyDescent="0.35">
      <c r="A16" s="114" t="s">
        <v>4</v>
      </c>
      <c r="B16" s="118"/>
      <c r="C16" s="106"/>
      <c r="D16" s="107"/>
      <c r="E16" s="106"/>
      <c r="F16" s="108"/>
      <c r="G16" s="46">
        <f>+G14+G15</f>
        <v>0.7</v>
      </c>
      <c r="H16" s="123"/>
      <c r="I16" s="44"/>
      <c r="J16" s="79"/>
      <c r="K16" s="38"/>
      <c r="L16" s="94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6"/>
      <c r="AJ16" s="53"/>
    </row>
    <row r="17" spans="1:36" ht="30.95" customHeight="1" thickBot="1" x14ac:dyDescent="0.35">
      <c r="A17" s="75" t="s">
        <v>35</v>
      </c>
      <c r="B17" s="76"/>
      <c r="C17" s="76"/>
      <c r="D17" s="76"/>
      <c r="E17" s="76"/>
      <c r="F17" s="80"/>
      <c r="G17" s="15"/>
      <c r="H17" s="15"/>
      <c r="I17" s="58"/>
      <c r="J17" s="57"/>
      <c r="K17" s="4"/>
      <c r="L17" s="135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7"/>
      <c r="AJ17" s="53"/>
    </row>
    <row r="18" spans="1:36" ht="44.1" customHeight="1" thickBot="1" x14ac:dyDescent="0.35">
      <c r="A18" s="50" t="s">
        <v>2</v>
      </c>
      <c r="B18" s="51" t="s">
        <v>36</v>
      </c>
      <c r="C18" s="143"/>
      <c r="D18" s="144"/>
      <c r="E18" s="144"/>
      <c r="F18" s="144"/>
      <c r="G18" s="141">
        <v>0.1</v>
      </c>
      <c r="H18" s="119" t="s">
        <v>46</v>
      </c>
      <c r="I18" s="17" t="s">
        <v>54</v>
      </c>
      <c r="J18" s="138"/>
      <c r="K18" s="17"/>
      <c r="L18" s="25"/>
      <c r="M18" s="36"/>
      <c r="N18" s="26"/>
      <c r="O18" s="35"/>
      <c r="P18" s="25"/>
      <c r="Q18" s="36"/>
      <c r="R18" s="26"/>
      <c r="S18" s="35"/>
      <c r="T18" s="25"/>
      <c r="U18" s="36"/>
      <c r="V18" s="26"/>
      <c r="W18" s="22"/>
      <c r="X18" s="25"/>
      <c r="Y18" s="23"/>
      <c r="Z18" s="26"/>
      <c r="AA18" s="22"/>
      <c r="AB18" s="25"/>
      <c r="AC18" s="23"/>
      <c r="AD18" s="25"/>
      <c r="AE18" s="23"/>
      <c r="AF18" s="25"/>
      <c r="AG18" s="23"/>
      <c r="AH18" s="25"/>
      <c r="AI18" s="23"/>
      <c r="AJ18" s="53">
        <f>$AJ$3+256</f>
        <v>43963</v>
      </c>
    </row>
    <row r="19" spans="1:36" ht="44.1" customHeight="1" thickBot="1" x14ac:dyDescent="0.35">
      <c r="A19" s="50" t="s">
        <v>19</v>
      </c>
      <c r="B19" s="52" t="s">
        <v>38</v>
      </c>
      <c r="C19" s="143"/>
      <c r="D19" s="144"/>
      <c r="E19" s="144"/>
      <c r="F19" s="144"/>
      <c r="G19" s="142"/>
      <c r="H19" s="120"/>
      <c r="I19" s="17" t="s">
        <v>46</v>
      </c>
      <c r="J19" s="139"/>
      <c r="K19" s="17"/>
      <c r="L19" s="25"/>
      <c r="M19" s="36"/>
      <c r="N19" s="26"/>
      <c r="O19" s="35"/>
      <c r="P19" s="25"/>
      <c r="Q19" s="36"/>
      <c r="R19" s="26"/>
      <c r="S19" s="35"/>
      <c r="T19" s="25"/>
      <c r="U19" s="36"/>
      <c r="V19" s="26"/>
      <c r="W19" s="22"/>
      <c r="X19" s="25"/>
      <c r="Y19" s="23"/>
      <c r="Z19" s="26"/>
      <c r="AA19" s="22"/>
      <c r="AB19" s="25"/>
      <c r="AC19" s="23"/>
      <c r="AD19" s="25"/>
      <c r="AE19" s="23"/>
      <c r="AF19" s="25"/>
      <c r="AG19" s="23"/>
      <c r="AH19" s="25"/>
      <c r="AI19" s="23"/>
      <c r="AJ19" s="53">
        <f>$AJ$3+286</f>
        <v>43993</v>
      </c>
    </row>
    <row r="20" spans="1:36" s="6" customFormat="1" ht="30.95" customHeight="1" thickBot="1" x14ac:dyDescent="0.3">
      <c r="A20" s="114" t="s">
        <v>5</v>
      </c>
      <c r="B20" s="118"/>
      <c r="C20" s="106"/>
      <c r="D20" s="107"/>
      <c r="E20" s="106"/>
      <c r="F20" s="108"/>
      <c r="G20" s="46">
        <f>G18</f>
        <v>0.1</v>
      </c>
      <c r="H20" s="121"/>
      <c r="I20" s="39"/>
      <c r="J20" s="140"/>
      <c r="K20" s="39"/>
      <c r="L20" s="94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6"/>
    </row>
    <row r="21" spans="1:36" s="6" customFormat="1" ht="19.5" customHeight="1" thickBot="1" x14ac:dyDescent="0.3">
      <c r="A21" s="64" t="s">
        <v>6</v>
      </c>
      <c r="B21" s="65"/>
      <c r="C21" s="7"/>
      <c r="D21" s="8" t="s">
        <v>7</v>
      </c>
      <c r="E21" s="7"/>
      <c r="F21" s="9" t="s">
        <v>8</v>
      </c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</row>
    <row r="22" spans="1:36" x14ac:dyDescent="0.3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</row>
    <row r="23" spans="1:36" s="10" customFormat="1" x14ac:dyDescent="0.3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</row>
    <row r="24" spans="1:36" s="10" customFormat="1" ht="20.25" x14ac:dyDescent="0.3">
      <c r="A24" s="91" t="s">
        <v>9</v>
      </c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</row>
    <row r="25" spans="1:36" s="10" customFormat="1" ht="15" customHeight="1" x14ac:dyDescent="0.3">
      <c r="A25" s="90" t="s">
        <v>10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</row>
    <row r="26" spans="1:36" s="10" customFormat="1" ht="15" customHeight="1" x14ac:dyDescent="0.3">
      <c r="A26" s="90" t="s">
        <v>17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</row>
    <row r="27" spans="1:36" s="10" customFormat="1" ht="15" customHeight="1" x14ac:dyDescent="0.3">
      <c r="A27" s="90" t="s">
        <v>47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</row>
    <row r="28" spans="1:36" s="10" customFormat="1" ht="39" customHeight="1" x14ac:dyDescent="0.3">
      <c r="A28" s="90" t="s">
        <v>11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</row>
    <row r="29" spans="1:36" x14ac:dyDescent="0.3">
      <c r="A29" s="54" t="s">
        <v>48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</row>
    <row r="30" spans="1:36" s="10" customFormat="1" x14ac:dyDescent="0.3">
      <c r="A30" s="11"/>
      <c r="B30" s="12"/>
      <c r="C30" s="13"/>
      <c r="D30" s="13"/>
      <c r="E30" s="13"/>
      <c r="F30" s="13"/>
      <c r="G30" s="14"/>
      <c r="H30" s="14"/>
      <c r="I30" s="14"/>
      <c r="J30" s="13"/>
      <c r="K30" s="13"/>
    </row>
  </sheetData>
  <mergeCells count="76">
    <mergeCell ref="G4:G6"/>
    <mergeCell ref="C9:D9"/>
    <mergeCell ref="C10:D10"/>
    <mergeCell ref="C11:D11"/>
    <mergeCell ref="E9:F9"/>
    <mergeCell ref="E10:F10"/>
    <mergeCell ref="E11:F11"/>
    <mergeCell ref="L17:AI17"/>
    <mergeCell ref="A20:B20"/>
    <mergeCell ref="C20:D20"/>
    <mergeCell ref="E20:F20"/>
    <mergeCell ref="L20:AI20"/>
    <mergeCell ref="H18:H20"/>
    <mergeCell ref="J18:J20"/>
    <mergeCell ref="G18:G19"/>
    <mergeCell ref="C18:D18"/>
    <mergeCell ref="E18:F18"/>
    <mergeCell ref="C19:D19"/>
    <mergeCell ref="E19:F19"/>
    <mergeCell ref="A16:B16"/>
    <mergeCell ref="E12:F12"/>
    <mergeCell ref="L13:AI13"/>
    <mergeCell ref="H9:H12"/>
    <mergeCell ref="H14:H16"/>
    <mergeCell ref="J9:J12"/>
    <mergeCell ref="C14:D14"/>
    <mergeCell ref="E14:F14"/>
    <mergeCell ref="C15:D15"/>
    <mergeCell ref="E15:F15"/>
    <mergeCell ref="G9:G10"/>
    <mergeCell ref="A1:AI1"/>
    <mergeCell ref="A2:AI2"/>
    <mergeCell ref="A3:AI3"/>
    <mergeCell ref="L16:AI16"/>
    <mergeCell ref="L4:AI4"/>
    <mergeCell ref="L7:AI7"/>
    <mergeCell ref="L12:AI12"/>
    <mergeCell ref="C16:D16"/>
    <mergeCell ref="E16:F16"/>
    <mergeCell ref="A13:F13"/>
    <mergeCell ref="C7:D7"/>
    <mergeCell ref="E7:F7"/>
    <mergeCell ref="L8:AI8"/>
    <mergeCell ref="A12:B12"/>
    <mergeCell ref="C12:D12"/>
    <mergeCell ref="H4:I6"/>
    <mergeCell ref="A28:AI28"/>
    <mergeCell ref="A27:AI27"/>
    <mergeCell ref="A26:AI26"/>
    <mergeCell ref="A25:AI25"/>
    <mergeCell ref="A24:AI24"/>
    <mergeCell ref="A23:AI23"/>
    <mergeCell ref="A22:AI22"/>
    <mergeCell ref="G21:AI21"/>
    <mergeCell ref="A21:B21"/>
    <mergeCell ref="A4:A6"/>
    <mergeCell ref="B4:B6"/>
    <mergeCell ref="C4:D6"/>
    <mergeCell ref="E4:F6"/>
    <mergeCell ref="A8:F8"/>
    <mergeCell ref="J14:J16"/>
    <mergeCell ref="A17:F17"/>
    <mergeCell ref="L5:AI5"/>
    <mergeCell ref="J4:K6"/>
    <mergeCell ref="AH6:AI6"/>
    <mergeCell ref="L6:M6"/>
    <mergeCell ref="N6:O6"/>
    <mergeCell ref="Z6:AA6"/>
    <mergeCell ref="AB6:AC6"/>
    <mergeCell ref="AD6:AE6"/>
    <mergeCell ref="AF6:AG6"/>
    <mergeCell ref="P6:Q6"/>
    <mergeCell ref="R6:S6"/>
    <mergeCell ref="T6:U6"/>
    <mergeCell ref="V6:W6"/>
    <mergeCell ref="X6:Y6"/>
  </mergeCells>
  <pageMargins left="0.25" right="0.25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30" sqref="E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HRF_MONIT.+INS. ELE._PLAŻOJAD</vt:lpstr>
      <vt:lpstr>Arkusz1</vt:lpstr>
      <vt:lpstr>'HRF_MONIT.+INS. ELE._PLAŻOJAD'!Obszar_wydruku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Jasek</dc:creator>
  <cp:lastModifiedBy>Marzena Kaczmarek</cp:lastModifiedBy>
  <cp:lastPrinted>2019-07-29T06:33:03Z</cp:lastPrinted>
  <dcterms:created xsi:type="dcterms:W3CDTF">2017-06-28T06:08:27Z</dcterms:created>
  <dcterms:modified xsi:type="dcterms:W3CDTF">2019-08-28T12:12:41Z</dcterms:modified>
</cp:coreProperties>
</file>