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Kosztorys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<sst xmlns="http://schemas.openxmlformats.org/spreadsheetml/2006/main" count="285" uniqueCount="145">
  <si>
    <t>KOSZTORYS OFERTOWY</t>
  </si>
  <si>
    <t>bud:</t>
  </si>
  <si>
    <t>BASEN RATAJE PRZYŁĄCZA WOD-KAN</t>
  </si>
  <si>
    <t>ob:</t>
  </si>
  <si>
    <t>rob:</t>
  </si>
  <si>
    <t>Budowa przyłączy: wodociągowego, kanalizacji sanitarnej i deszczowej</t>
  </si>
  <si>
    <t>Poz</t>
  </si>
  <si>
    <t>Symbol</t>
  </si>
  <si>
    <t>Nazwa</t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</si>
  <si>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</si>
  <si>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</si>
  <si>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</si>
  <si>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</si>
  <si>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</si>
  <si>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</si>
  <si>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</si>
  <si>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</si>
  <si>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</si>
  <si>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R</t>
  </si>
  <si>
    <t>M</t>
  </si>
  <si>
    <t>T</t>
  </si>
  <si>
    <t>S</t>
  </si>
  <si>
    <t>K</t>
  </si>
  <si>
    <t>Z</t>
  </si>
  <si>
    <t>Wartość (bez zaokr)</t>
  </si>
  <si>
    <t>Wartość</t>
  </si>
  <si>
    <t>Cena j.
(sykal)</t>
  </si>
  <si>
    <t>Wartość
(sykal)</t>
  </si>
  <si>
    <t>DZIAŁ  a</t>
  </si>
  <si>
    <t>PRZYŁĄCZE WODOCIĄGOWE</t>
  </si>
  <si>
    <t>DZIAŁ  a.1</t>
  </si>
  <si>
    <t>ROBOTY PRZYGOTOWAWCZE</t>
  </si>
  <si>
    <t>KNNR N001-01-11-01-00</t>
  </si>
  <si>
    <t>Roboty pomiarowe przy trasie kolektora</t>
  </si>
  <si>
    <t>km</t>
  </si>
  <si>
    <t>Razem:</t>
  </si>
  <si>
    <t>DZIAŁ  a.2</t>
  </si>
  <si>
    <t>ROBOTY ZIEMNE</t>
  </si>
  <si>
    <t>KNNR N001-02-02-08-00</t>
  </si>
  <si>
    <t>Roboty ziemne koparką podsiębierną 0,60 m3 w gruncie kat 3-4 o normalnej wilgotności z transportem wywrotką 5 Mg na odległość do 1 km - 90% mechanicznie</t>
  </si>
  <si>
    <t>m3</t>
  </si>
  <si>
    <t>KNNR N001-03-01-02-00</t>
  </si>
  <si>
    <t>Wykop ręczny z załadunkiem ręcznym i transportem wywrotką 5 Mg do 1 km w gruncie kat 3 o normalnej wilgotności - 10% ręcznie</t>
  </si>
  <si>
    <t>KNNR N001-02-08-02-10</t>
  </si>
  <si>
    <t>Dodatek za 1 km transportu gruntu kat 1-4 wywrotką 10 Mg przy przewozie po drogach utwardzonych - wywóz urobku na odl. do 10 km</t>
  </si>
  <si>
    <t>KNR  228-05-01-05-00</t>
  </si>
  <si>
    <t>Podłoże z piasku grub 15 cm w wykopie umocnionym suchym /bez matariału/</t>
  </si>
  <si>
    <t>m2</t>
  </si>
  <si>
    <t>KNR  228-05-01-09-00</t>
  </si>
  <si>
    <t>Obsypka rurociągu piaskiem warstwą gr.30 cm nad wierzch rury /bez materiału/</t>
  </si>
  <si>
    <t>KNNR N001-02-20-01-00</t>
  </si>
  <si>
    <t>Roboty ziemne ładowarkami kołowymi 1,25 m3 w gruncie kategorii 1-2 z transportem urobku wywrotkami 10 MG - załadunek i transport piasku na podsypkę, obsypkę i zasyp wykopu</t>
  </si>
  <si>
    <t>Dodatek za 1 km transportu gruntu kat 1-4 wywrotką 10 Mg przy przewozie po drogach utwardzonych - transport piasku na podsypkę, obsypkę i zasyp wykopu z odl. do 10 km</t>
  </si>
  <si>
    <t>MAT 1601012</t>
  </si>
  <si>
    <t>Piasek</t>
  </si>
  <si>
    <t>KNNR N001-02-14-03-00</t>
  </si>
  <si>
    <t>Zasypanie wykopu spycharką 75 KM z zagęszczeniem zagęszczarką warstwami grub 40 cm w gruncie kat 1-2</t>
  </si>
  <si>
    <t>Kalk.własna</t>
  </si>
  <si>
    <t>Koszt utylizacji gruntu/gruzu na składowisku</t>
  </si>
  <si>
    <t>DZIAŁ  a.3</t>
  </si>
  <si>
    <t>UMOCNIENIE ŚCIAN WYKOPU i ODWODNIENIE WYKOPU</t>
  </si>
  <si>
    <t>KNNR N001-03-13-01-00</t>
  </si>
  <si>
    <t>Umocnienie systemowe wraz z rozbiórką ścian wykopu o szer do 1,0 m i głęb do 3,0 m w gruncie kat 1-4</t>
  </si>
  <si>
    <t>DZIAŁ  a.4</t>
  </si>
  <si>
    <t>ROBOTY MONTAŻOWE</t>
  </si>
  <si>
    <t>KNNR N004-10-14-05-12</t>
  </si>
  <si>
    <t>Montaż trójnika żeliwnego ciśnieniowego kołnierzowego w wykopie umocnionym fi 200/100</t>
  </si>
  <si>
    <t>szt</t>
  </si>
  <si>
    <t>KNNR N004-10-14-05-10</t>
  </si>
  <si>
    <t>Kształtki żeliwne ciśnieniowe kołnierzowe w wykopie umocnionym fi 200 - połączenie kołnierzowo-rurowe</t>
  </si>
  <si>
    <t>KNNR N004-11-12-02-03</t>
  </si>
  <si>
    <t>Zasuwa kołnierzowa żeliwna fi 100 z trzpieniem teleskopowym i skrzynką uliczną</t>
  </si>
  <si>
    <t>kmpl</t>
  </si>
  <si>
    <t>Zasuwa kołnierzowa żeliwna fi 100 z pokrętłem</t>
  </si>
  <si>
    <t>KNNR N004-10-12-02-10</t>
  </si>
  <si>
    <t>Montaż tuleji kołnierzowej z PE zgrzewanej czołowo w wykopie umocnionym fi 110/100</t>
  </si>
  <si>
    <t>KNNR N004-10-14-03-10</t>
  </si>
  <si>
    <t>Kształtki żeliwne ciśnieniowe kołnierzowe w wykopie umocnionym fi 100 - połączenie kołnierzowo-rurowe</t>
  </si>
  <si>
    <t>Kształtki żeliwne ciśnieniowe kołnierzowe w wykopie umocnionym fi 100 - króciec FF L=1500 mm</t>
  </si>
  <si>
    <t>KNNR N004-10-14-03-11</t>
  </si>
  <si>
    <t>Montaż kolana żeliwnego ciśnieniowego kołnierzowego w wykopie umocnionym fi 100</t>
  </si>
  <si>
    <t>Kształtki żeliwne ciśnieniowe kołnierzowe w wykopie umocnionym fi 100 - zwężka FFR 100/65</t>
  </si>
  <si>
    <t>KNNR N004-01-41-02-00</t>
  </si>
  <si>
    <t>Wodomierz śrubowy MZ-50° fi 65 z kształtką kompensacyjną</t>
  </si>
  <si>
    <t>KNNR N004-05-26-09-10</t>
  </si>
  <si>
    <t>Filtr siatkowy kołnierzowy fi 100</t>
  </si>
  <si>
    <t>KNNR N004-05-21-09-60</t>
  </si>
  <si>
    <t>Izolator przepływów zwrotnych kołnierzowy BA fi 100</t>
  </si>
  <si>
    <t>KNNR N004-20-17-10-00</t>
  </si>
  <si>
    <t>Przejście przez ściany betonowe grubości 20-30 cm dla rurociągu fi 65-125 - przejście gazoszczelne</t>
  </si>
  <si>
    <t>KNR  219-02-19-01-00</t>
  </si>
  <si>
    <t>Oznakowanie trasy wodociągu taśmą z tworzywa sztucznego</t>
  </si>
  <si>
    <t>metr</t>
  </si>
  <si>
    <t>KNR  228-03-16-01-00</t>
  </si>
  <si>
    <t>Próba szczelności sieci wodociągowej z rur PVC/PE fi do 110</t>
  </si>
  <si>
    <t>DZIAŁ  b</t>
  </si>
  <si>
    <t>PRZYŁĄCZE KANALIZACJI SANITARNEJ</t>
  </si>
  <si>
    <t>DZIAŁ  b.1</t>
  </si>
  <si>
    <t>DZIAŁ  b.2</t>
  </si>
  <si>
    <t>KNNR N001-02-04-04-00</t>
  </si>
  <si>
    <t>Roboty ziemne koparką chwytakową 0,60 m3 w gruncie kategorii 3-4 z transportem urobku wywrotką 5 MG - komory start/odb</t>
  </si>
  <si>
    <t>Wykop ręczny z załadunkiem ręcznym i transportem wywrotką 5 Mg do 1 km w gruncie kat 3 o normalnej wilgotności - 10% ręcznie  - komory start/odb</t>
  </si>
  <si>
    <t>Podłoże z piasku grub 30 cm w wykopie umocnionym suchym /bez matariału/</t>
  </si>
  <si>
    <t>DZIAŁ  b.3</t>
  </si>
  <si>
    <t>KNNR N001-03-15-05-00</t>
  </si>
  <si>
    <t>Umocnienie systemowe ścian wykopów obiektowych głęb do 6,0 m</t>
  </si>
  <si>
    <t>KNNR N001-06-05-03-00</t>
  </si>
  <si>
    <t>Igłofiltry wpłukiwane w grunt bez obsypki głęb do 8,0 m</t>
  </si>
  <si>
    <t>KNNR N001-06-03-01-00</t>
  </si>
  <si>
    <t>Pompowanie wody z wykopów</t>
  </si>
  <si>
    <t>m-godz</t>
  </si>
  <si>
    <t>DZIAŁ  b.4</t>
  </si>
  <si>
    <t>Wykonanie przewiertu sterowanego z wprowadzeniem rury przewodowej kamionkowej fi 150 łączone na mufę w gruncie kategorii 3/4</t>
  </si>
  <si>
    <t>KNNR N004-14-27-01-00</t>
  </si>
  <si>
    <t>Przejście przez ścianę komory grubości 20 cm fi 150</t>
  </si>
  <si>
    <t>KNNR N004-13-22-02-10</t>
  </si>
  <si>
    <t>Kształtki PVC kanalizacyjne zewnętrzne 2-kielichowe łączone na wcisk fi 160 w wykopie umocnionym - przejście PCV/kamionka</t>
  </si>
  <si>
    <t>KNR  218-08-04-01-00</t>
  </si>
  <si>
    <t>Próba szczelności kanałów rurowych fi 150</t>
  </si>
  <si>
    <t>DZIAŁ  c</t>
  </si>
  <si>
    <t>PRZYŁĄCZA KANALIZACJI DESZCZOWEJ</t>
  </si>
  <si>
    <t>DZIAŁ  c.1</t>
  </si>
  <si>
    <t>DZIAŁ  c.2</t>
  </si>
  <si>
    <t>Roboty ziemne koparką chwytakową 0,60 m3 w gruncie kategorii 3-4 z transportem urobku wywrotką 5 MG - komory start</t>
  </si>
  <si>
    <t>DZIAŁ  c.3</t>
  </si>
  <si>
    <t>DZIAŁ  c.4</t>
  </si>
  <si>
    <t>Wykonanie przewiertu sterowanego z wprowadzeniem rury przewodowej kamionkowej fi 200 łączone na mufę w gruncie kategorii 3/4</t>
  </si>
  <si>
    <t>KNNR N004-13-08-03-10</t>
  </si>
  <si>
    <t>Kanał z rur kanalizacyjnych PVC fi 200 kl.S łączony na wcisk w wykopie umocnionym</t>
  </si>
  <si>
    <t>KNNR N004-13-08-07-10</t>
  </si>
  <si>
    <t>Kanał z rur kanalizacyjnych PVC fi 500 kl.S łączony na wcisk w wykopie umocnionym</t>
  </si>
  <si>
    <t>KNNR N004-14-13-05-00</t>
  </si>
  <si>
    <t>Studnia rewizyjna z kręgów betonowych prefabrykowanych łączonych na uszczelkę kl.C35/45 W10 fi 1500 z włazem żeliwnym typu ciężkiego wypełnionym betonem oraz z systemowymi przejściami dla rur z regulatorem odpływu 15 l/s</t>
  </si>
  <si>
    <t>Studnia rewizyjna z kręgów betonowych prefabrykowanych łączonych na uszczelkę kl.C35/45 W10 fi 1500 z włazem żeliwnym typu ciężkiego wypełnionym betonem oraz z systemowymi przejściami dla rur</t>
  </si>
  <si>
    <t>KNNR N004-14-17-02-01</t>
  </si>
  <si>
    <t>Studzienka kanalizacyjna tworzywowa fi 425 z rurą teleskopową z pokrywą żeliwną</t>
  </si>
  <si>
    <t>KNNR N004-13-22-03-10</t>
  </si>
  <si>
    <t>Kształtki PVC kanalizacyjne zewnętrzne 2-kielichowe łączone na wcisk fi 200 w wykopie umocnionym - przejście PCV/kamionka</t>
  </si>
  <si>
    <t>KNR  218-08-04-02-00</t>
  </si>
  <si>
    <t>Próba szczelności kanałów rurowych fi 200</t>
  </si>
  <si>
    <t>KNR  216-13-10-13-00</t>
  </si>
  <si>
    <t>Izolacja rury fi 200 otuliną z łupków styropiwnaowych gr 50 mm</t>
  </si>
  <si>
    <t>KNR  218-08-04-06-00</t>
  </si>
  <si>
    <t>Próba szczelności kanałów rurowych fi 500</t>
  </si>
  <si>
    <t>OGÓŁEM KOSZTORYS: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</si>
</sst>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"/>
    <numFmt numFmtId="166" formatCode="0.000"/>
    <numFmt numFmtId="167" formatCode="0.00"/>
    <numFmt numFmtId="168" formatCode="#,##0.00"/>
  </numFmts>
  <fonts count="18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i val="true"/>
      <sz val="8"/>
      <color rgb="FF000000"/>
      <name val="Calibri"/>
      <family val="2"/>
      <charset val="1"/>
    </font>
    <font>
      <i val="true"/>
      <sz val="8"/>
      <color rgb="FF999999"/>
      <name val="Calibri"/>
      <family val="2"/>
      <charset val="1"/>
    </font>
    <font>
      <i val="true"/>
      <sz val="8"/>
      <color rgb="FF4D4D4D"/>
      <name val="Calibri"/>
      <family val="2"/>
      <charset val="1"/>
    </font>
    <font>
      <i val="true"/>
      <sz val="8"/>
      <color rgb="FF808080"/>
      <name val="Calibri"/>
      <family val="2"/>
      <charset val="1"/>
    </font>
    <font>
      <sz val="9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999999"/>
      <name val="Calibri"/>
      <family val="2"/>
      <charset val="1"/>
    </font>
    <font>
      <sz val="9"/>
      <color rgb="FF4D4D4D"/>
      <name val="Calibri"/>
      <family val="2"/>
      <charset val="1"/>
    </font>
    <font>
      <sz val="9"/>
      <color rgb="FF808080"/>
      <name val="Calibri"/>
      <family val="2"/>
      <charset val="1"/>
    </font>
    <font>
      <b val="true"/>
      <sz val="10"/>
      <color rgb="FF999999"/>
      <name val="Calibri"/>
      <family val="2"/>
      <charset val="1"/>
    </font>
    <font>
      <b val="true"/>
      <sz val="10"/>
      <color rgb="FF4D4D4D"/>
      <name val="Calibri"/>
      <family val="2"/>
      <charset val="1"/>
    </font>
    <font>
      <b val="true"/>
      <sz val="10"/>
      <color rgb="FF80808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7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4D4D4D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129"/>
  <sheetViews>
    <sheetView windowProtection="false" showFormulas="false" showGridLines="true" showRowColHeaders="true" showZeros="true" rightToLeft="false" tabSelected="true" showOutlineSymbols="true" defaultGridColor="true" view="normal" topLeftCell="A106" colorId="64" zoomScale="100" zoomScaleNormal="100" zoomScalePageLayoutView="100" workbookViewId="0">
      <selection pane="topLeft" activeCell="AD122" activeCellId="0" sqref="AD122"/>
    </sheetView>
  </sheetViews>
  <sheetFormatPr defaultRowHeight="12.8"/>
  <cols>
    <col collapsed="false" hidden="false" max="1" min="1" style="0" width="4.93367346938776"/>
    <col collapsed="false" hidden="false" max="2" min="2" style="0" width="16.4336734693878"/>
    <col collapsed="false" hidden="false" max="3" min="3" style="0" width="1.64795918367347"/>
    <col collapsed="false" hidden="false" max="4" min="4" style="0" width="41.0714285714286"/>
    <col collapsed="false" hidden="false" max="5" min="5" style="0" width="1.64795918367347"/>
    <col collapsed="false" hidden="false" max="6" min="6" style="0" width="6.57142857142857"/>
    <col collapsed="false" hidden="false" max="7" min="7" style="0" width="7.38775510204082"/>
    <col collapsed="false" hidden="false" max="8" min="8" style="0" width="1.64795918367347"/>
    <col collapsed="false" hidden="true" max="14" min="9" style="0" width="0"/>
    <col collapsed="false" hidden="false" max="15" min="15" style="0" width="7.38775510204082"/>
    <col collapsed="false" hidden="false" max="16" min="16" style="0" width="1.64795918367347"/>
    <col collapsed="false" hidden="true" max="23" min="17" style="0" width="0"/>
    <col collapsed="false" hidden="false" max="24" min="24" style="0" width="10.6836734693878"/>
    <col collapsed="false" hidden="false" max="26" min="25" style="0" width="1.64795918367347"/>
    <col collapsed="false" hidden="true" max="28" min="27" style="0" width="0"/>
    <col collapsed="false" hidden="false" max="1025" min="29" style="0" width="6.98469387755102"/>
  </cols>
  <sheetData>
    <row r="1" customFormat="false" ht="13.3" hidden="false" customHeight="false" outlineLevel="0" collapsed="false">
      <c r="A1" s="1" t="s">
        <v>0</v>
      </c>
      <c r="B1" s="1"/>
      <c r="C1" s="1"/>
      <c r="D1" s="1"/>
      <c r="E1" s="1"/>
    </row>
    <row r="2" customFormat="false" ht="12.1" hidden="false" customHeight="false" outlineLevel="0" collapsed="false"/>
    <row r="3" customFormat="false" ht="12.8" hidden="false" customHeight="true" outlineLevel="0" collapsed="false">
      <c r="A3" s="2" t="s">
        <v>1</v>
      </c>
      <c r="B3" s="3" t="s">
        <v>2</v>
      </c>
      <c r="C3" s="3"/>
      <c r="D3" s="3"/>
      <c r="E3" s="3"/>
    </row>
    <row r="4" customFormat="false" ht="12.8" hidden="false" customHeight="true" outlineLevel="0" collapsed="false">
      <c r="A4" s="2" t="s">
        <v>3</v>
      </c>
      <c r="B4" s="3" t="s">
        <v>2</v>
      </c>
      <c r="C4" s="3"/>
      <c r="D4" s="3"/>
      <c r="E4" s="3"/>
    </row>
    <row r="5" customFormat="false" ht="12.8" hidden="false" customHeight="true" outlineLevel="0" collapsed="false">
      <c r="A5" s="2" t="s">
        <v>4</v>
      </c>
      <c r="B5" s="3" t="s">
        <v>5</v>
      </c>
      <c r="C5" s="3"/>
      <c r="D5" s="3"/>
      <c r="E5" s="3"/>
    </row>
    <row r="8" customFormat="false" ht="12.8" hidden="false" customHeight="false" outlineLevel="0" collapsed="false">
      <c r="A8" s="4" t="s">
        <v>6</v>
      </c>
      <c r="B8" s="4" t="s">
        <v>7</v>
      </c>
      <c r="C8" s="4"/>
      <c r="D8" s="4" t="s">
        <v>8</v>
      </c>
      <c r="F8" s="4" t="s">
        <v>9</v>
      </c>
      <c r="G8" s="4" t="s">
        <v>10</v>
      </c>
      <c r="I8" s="5" t="s">
        <v>11</v>
      </c>
      <c r="J8" s="5" t="s">
        <v>12</v>
      </c>
      <c r="K8" s="5" t="s">
        <v>13</v>
      </c>
      <c r="L8" s="5" t="s">
        <v>14</v>
      </c>
      <c r="M8" s="5" t="s">
        <v>15</v>
      </c>
      <c r="N8" s="5" t="s">
        <v>16</v>
      </c>
      <c r="O8" s="4" t="s">
        <v>17</v>
      </c>
      <c r="Q8" s="5" t="s">
        <v>18</v>
      </c>
      <c r="R8" s="5" t="s">
        <v>19</v>
      </c>
      <c r="S8" s="5" t="s">
        <v>20</v>
      </c>
      <c r="T8" s="5" t="s">
        <v>21</v>
      </c>
      <c r="U8" s="5" t="s">
        <v>22</v>
      </c>
      <c r="V8" s="5" t="s">
        <v>23</v>
      </c>
      <c r="W8" s="6" t="s">
        <v>24</v>
      </c>
      <c r="X8" s="4" t="s">
        <v>25</v>
      </c>
      <c r="AA8" s="7" t="s">
        <v>26</v>
      </c>
      <c r="AB8" s="7" t="s">
        <v>27</v>
      </c>
    </row>
    <row r="10" customFormat="false" ht="12.8" hidden="false" customHeight="true" outlineLevel="0" collapsed="false">
      <c r="A10" s="8" t="s">
        <v>28</v>
      </c>
      <c r="B10" s="8"/>
      <c r="C10" s="9" t="s">
        <v>29</v>
      </c>
      <c r="D10" s="9"/>
      <c r="E10" s="9"/>
    </row>
    <row r="12" customFormat="false" ht="12.8" hidden="false" customHeight="true" outlineLevel="0" collapsed="false">
      <c r="A12" s="8" t="s">
        <v>30</v>
      </c>
      <c r="B12" s="8"/>
      <c r="C12" s="9" t="s">
        <v>31</v>
      </c>
      <c r="D12" s="9"/>
      <c r="E12" s="9"/>
    </row>
    <row r="13" customFormat="false" ht="12.1" hidden="false" customHeight="false" outlineLevel="0" collapsed="false">
      <c r="A13" s="10" t="n">
        <v>1</v>
      </c>
      <c r="B13" s="11" t="s">
        <v>32</v>
      </c>
      <c r="C13" s="11"/>
      <c r="D13" s="12" t="s">
        <v>33</v>
      </c>
      <c r="F13" s="13" t="s">
        <v>34</v>
      </c>
      <c r="G13" s="14" t="n">
        <v>0.004</v>
      </c>
      <c r="I13" s="15" t="n">
        <v>904.4</v>
      </c>
      <c r="J13" s="15" t="n">
        <v>19.9232</v>
      </c>
      <c r="K13" s="15" t="n">
        <v>0</v>
      </c>
      <c r="L13" s="15" t="n">
        <v>84.255</v>
      </c>
      <c r="M13" s="15" t="n">
        <v>642.625726428628</v>
      </c>
      <c r="N13" s="15" t="n">
        <v>179.44087893483</v>
      </c>
      <c r="O13" s="16"/>
      <c r="Q13" s="15" t="n">
        <f aca="false">G13*I13</f>
        <v>3.6176</v>
      </c>
      <c r="R13" s="15" t="n">
        <f aca="false">G13*J13</f>
        <v>0.0796928</v>
      </c>
      <c r="S13" s="15" t="n">
        <f aca="false">G13*K13</f>
        <v>0</v>
      </c>
      <c r="T13" s="15" t="n">
        <f aca="false">G13*L13</f>
        <v>0.33702</v>
      </c>
      <c r="U13" s="15" t="n">
        <f aca="false">G13*M13</f>
        <v>2.57050290571451</v>
      </c>
      <c r="V13" s="15" t="n">
        <f aca="false">G13*N13</f>
        <v>0.71776351573932</v>
      </c>
      <c r="W13" s="17" t="n">
        <f aca="false">G13*O13</f>
        <v>0</v>
      </c>
      <c r="X13" s="16" t="n">
        <f aca="false">ROUND(W13,2)</f>
        <v>0</v>
      </c>
      <c r="AA13" s="18" t="n">
        <v>1830.64480536346</v>
      </c>
      <c r="AB13" s="19" t="n">
        <v>7.32</v>
      </c>
    </row>
    <row r="14" customFormat="false" ht="12.8" hidden="false" customHeight="false" outlineLevel="0" collapsed="false">
      <c r="F14" s="8" t="s">
        <v>35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20" t="n">
        <f aca="false">SUM(Q13)</f>
        <v>3.6176</v>
      </c>
      <c r="R14" s="20" t="n">
        <f aca="false">SUM(R13)</f>
        <v>0.0796928</v>
      </c>
      <c r="S14" s="20" t="n">
        <f aca="false">SUM(S13)</f>
        <v>0</v>
      </c>
      <c r="T14" s="20" t="n">
        <f aca="false">SUM(T13)</f>
        <v>0.33702</v>
      </c>
      <c r="U14" s="20" t="n">
        <f aca="false">SUM(U13)</f>
        <v>2.57050290571451</v>
      </c>
      <c r="V14" s="20" t="n">
        <f aca="false">SUM(V13)</f>
        <v>0.71776351573932</v>
      </c>
      <c r="W14" s="21" t="n">
        <f aca="false">SUM(W13)</f>
        <v>0</v>
      </c>
      <c r="X14" s="22" t="n">
        <f aca="false">SUM(X13)</f>
        <v>0</v>
      </c>
      <c r="AB14" s="23" t="n">
        <v>7.32</v>
      </c>
    </row>
    <row r="16" customFormat="false" ht="12.8" hidden="false" customHeight="true" outlineLevel="0" collapsed="false">
      <c r="A16" s="8" t="s">
        <v>36</v>
      </c>
      <c r="B16" s="8"/>
      <c r="C16" s="9" t="s">
        <v>37</v>
      </c>
      <c r="D16" s="9"/>
      <c r="E16" s="9"/>
    </row>
    <row r="17" customFormat="false" ht="43.25" hidden="false" customHeight="false" outlineLevel="0" collapsed="false">
      <c r="A17" s="10" t="n">
        <v>2</v>
      </c>
      <c r="B17" s="11" t="s">
        <v>38</v>
      </c>
      <c r="C17" s="11"/>
      <c r="D17" s="12" t="s">
        <v>39</v>
      </c>
      <c r="F17" s="13" t="s">
        <v>40</v>
      </c>
      <c r="G17" s="14" t="n">
        <v>22.609</v>
      </c>
      <c r="I17" s="15" t="n">
        <v>2.47095</v>
      </c>
      <c r="J17" s="15" t="n">
        <v>0</v>
      </c>
      <c r="K17" s="15" t="n">
        <v>0</v>
      </c>
      <c r="L17" s="15" t="n">
        <v>17.144188</v>
      </c>
      <c r="M17" s="15" t="n">
        <v>12.7498392323387</v>
      </c>
      <c r="N17" s="15" t="n">
        <v>3.56014747626622</v>
      </c>
      <c r="O17" s="16"/>
      <c r="Q17" s="15" t="n">
        <f aca="false">G17*I17</f>
        <v>55.86570855</v>
      </c>
      <c r="R17" s="15" t="n">
        <f aca="false">G17*J17</f>
        <v>0</v>
      </c>
      <c r="S17" s="15" t="n">
        <f aca="false">G17*K17</f>
        <v>0</v>
      </c>
      <c r="T17" s="15" t="n">
        <f aca="false">G17*L17</f>
        <v>387.612946492</v>
      </c>
      <c r="U17" s="15" t="n">
        <f aca="false">G17*M17</f>
        <v>288.261115203946</v>
      </c>
      <c r="V17" s="15" t="n">
        <f aca="false">G17*N17</f>
        <v>80.491374290903</v>
      </c>
      <c r="W17" s="17" t="n">
        <f aca="false">G17*O17</f>
        <v>0</v>
      </c>
      <c r="X17" s="16" t="n">
        <f aca="false">ROUND(W17,2)</f>
        <v>0</v>
      </c>
      <c r="AA17" s="18" t="n">
        <v>35.9251247086049</v>
      </c>
      <c r="AB17" s="19" t="n">
        <v>812.23</v>
      </c>
    </row>
    <row r="18" customFormat="false" ht="32.8" hidden="false" customHeight="false" outlineLevel="0" collapsed="false">
      <c r="A18" s="10" t="n">
        <v>3</v>
      </c>
      <c r="B18" s="11" t="s">
        <v>41</v>
      </c>
      <c r="C18" s="11"/>
      <c r="D18" s="12" t="s">
        <v>42</v>
      </c>
      <c r="F18" s="13" t="s">
        <v>40</v>
      </c>
      <c r="G18" s="14" t="n">
        <v>2.512</v>
      </c>
      <c r="I18" s="15" t="n">
        <v>32.3</v>
      </c>
      <c r="J18" s="15" t="n">
        <v>0</v>
      </c>
      <c r="K18" s="15" t="n">
        <v>0</v>
      </c>
      <c r="L18" s="15" t="n">
        <v>24.633</v>
      </c>
      <c r="M18" s="15" t="n">
        <v>37.0064486426115</v>
      </c>
      <c r="N18" s="15" t="n">
        <v>10.333339294695</v>
      </c>
      <c r="O18" s="16"/>
      <c r="Q18" s="15" t="n">
        <f aca="false">G18*I18</f>
        <v>0</v>
      </c>
      <c r="R18" s="15" t="n">
        <f aca="false">G18*J18</f>
        <v>0</v>
      </c>
      <c r="S18" s="15" t="n">
        <f aca="false">G18*K18</f>
        <v>0</v>
      </c>
      <c r="T18" s="15" t="n">
        <f aca="false">G18*L18</f>
        <v>0</v>
      </c>
      <c r="U18" s="15" t="n">
        <f aca="false">G18*M18</f>
        <v>0</v>
      </c>
      <c r="V18" s="15" t="n">
        <f aca="false">G18*N18</f>
        <v>0</v>
      </c>
      <c r="W18" s="17" t="n">
        <f aca="false">G18*O18</f>
        <v>0</v>
      </c>
      <c r="X18" s="16" t="n">
        <f aca="false">ROUND(W18,2)</f>
        <v>0</v>
      </c>
      <c r="AA18" s="18" t="n">
        <v>104.272787937306</v>
      </c>
      <c r="AB18" s="19" t="n">
        <v>261.93</v>
      </c>
    </row>
    <row r="19" customFormat="false" ht="32.8" hidden="false" customHeight="false" outlineLevel="0" collapsed="false">
      <c r="A19" s="10" t="n">
        <v>4</v>
      </c>
      <c r="B19" s="11" t="s">
        <v>43</v>
      </c>
      <c r="C19" s="11"/>
      <c r="D19" s="12" t="s">
        <v>44</v>
      </c>
      <c r="F19" s="13" t="s">
        <v>40</v>
      </c>
      <c r="G19" s="14" t="n">
        <v>25.121</v>
      </c>
      <c r="I19" s="15" t="n">
        <v>0</v>
      </c>
      <c r="J19" s="15" t="n">
        <v>0</v>
      </c>
      <c r="K19" s="15" t="n">
        <v>0</v>
      </c>
      <c r="L19" s="15" t="n">
        <v>17.9382</v>
      </c>
      <c r="M19" s="15" t="n">
        <v>11.65982957232</v>
      </c>
      <c r="N19" s="15" t="n">
        <v>3.2557832353134</v>
      </c>
      <c r="O19" s="16"/>
      <c r="Q19" s="15" t="n">
        <f aca="false">G19*I19</f>
        <v>0</v>
      </c>
      <c r="R19" s="15" t="n">
        <f aca="false">G19*J19</f>
        <v>0</v>
      </c>
      <c r="S19" s="15" t="n">
        <f aca="false">G19*K19</f>
        <v>0</v>
      </c>
      <c r="T19" s="15" t="n">
        <f aca="false">G19*L19</f>
        <v>0</v>
      </c>
      <c r="U19" s="15" t="n">
        <f aca="false">G19*M19</f>
        <v>0</v>
      </c>
      <c r="V19" s="15" t="n">
        <f aca="false">G19*N19</f>
        <v>0</v>
      </c>
      <c r="W19" s="17" t="n">
        <f aca="false">G19*O19</f>
        <v>0</v>
      </c>
      <c r="X19" s="16" t="n">
        <f aca="false">ROUND(W19,2)</f>
        <v>0</v>
      </c>
      <c r="AA19" s="18" t="n">
        <v>32.8538128076334</v>
      </c>
      <c r="AB19" s="19" t="n">
        <v>825.32</v>
      </c>
    </row>
    <row r="20" customFormat="false" ht="22.35" hidden="false" customHeight="false" outlineLevel="0" collapsed="false">
      <c r="A20" s="10" t="n">
        <v>5</v>
      </c>
      <c r="B20" s="11" t="s">
        <v>45</v>
      </c>
      <c r="C20" s="11"/>
      <c r="D20" s="12" t="s">
        <v>46</v>
      </c>
      <c r="F20" s="13" t="s">
        <v>47</v>
      </c>
      <c r="G20" s="14" t="n">
        <v>13.05</v>
      </c>
      <c r="I20" s="15" t="n">
        <v>5.60405</v>
      </c>
      <c r="J20" s="15" t="n">
        <v>0</v>
      </c>
      <c r="K20" s="15" t="n">
        <v>0</v>
      </c>
      <c r="L20" s="15" t="n">
        <v>0</v>
      </c>
      <c r="M20" s="15" t="n">
        <v>3.64263236638904</v>
      </c>
      <c r="N20" s="15" t="n">
        <v>1.01713505479134</v>
      </c>
      <c r="O20" s="16"/>
      <c r="Q20" s="15" t="n">
        <f aca="false">G20*I20</f>
        <v>0</v>
      </c>
      <c r="R20" s="15" t="n">
        <f aca="false">G20*J20</f>
        <v>0</v>
      </c>
      <c r="S20" s="15" t="n">
        <f aca="false">G20*K20</f>
        <v>0</v>
      </c>
      <c r="T20" s="15" t="n">
        <f aca="false">G20*L20</f>
        <v>0</v>
      </c>
      <c r="U20" s="15" t="n">
        <f aca="false">G20*M20</f>
        <v>0</v>
      </c>
      <c r="V20" s="15" t="n">
        <f aca="false">G20*N20</f>
        <v>0</v>
      </c>
      <c r="W20" s="17" t="n">
        <f aca="false">G20*O20</f>
        <v>0</v>
      </c>
      <c r="X20" s="16" t="n">
        <f aca="false">ROUND(W20,2)</f>
        <v>0</v>
      </c>
      <c r="AA20" s="18" t="n">
        <v>10.2638174211804</v>
      </c>
      <c r="AB20" s="19" t="n">
        <v>133.94</v>
      </c>
    </row>
    <row r="21" customFormat="false" ht="22.35" hidden="false" customHeight="false" outlineLevel="0" collapsed="false">
      <c r="A21" s="10" t="n">
        <v>6</v>
      </c>
      <c r="B21" s="11" t="s">
        <v>48</v>
      </c>
      <c r="C21" s="11"/>
      <c r="D21" s="12" t="s">
        <v>49</v>
      </c>
      <c r="F21" s="13" t="s">
        <v>40</v>
      </c>
      <c r="G21" s="14" t="n">
        <v>5.213</v>
      </c>
      <c r="I21" s="15" t="n">
        <v>35.53</v>
      </c>
      <c r="J21" s="15" t="n">
        <v>0</v>
      </c>
      <c r="K21" s="15" t="n">
        <v>0</v>
      </c>
      <c r="L21" s="15" t="n">
        <v>0</v>
      </c>
      <c r="M21" s="15" t="n">
        <v>23.0944991528988</v>
      </c>
      <c r="N21" s="15" t="n">
        <v>6.44869487187594</v>
      </c>
      <c r="O21" s="16"/>
      <c r="Q21" s="15" t="n">
        <f aca="false">G21*I21</f>
        <v>0</v>
      </c>
      <c r="R21" s="15" t="n">
        <f aca="false">G21*J21</f>
        <v>0</v>
      </c>
      <c r="S21" s="15" t="n">
        <f aca="false">G21*K21</f>
        <v>0</v>
      </c>
      <c r="T21" s="15" t="n">
        <f aca="false">G21*L21</f>
        <v>0</v>
      </c>
      <c r="U21" s="15" t="n">
        <f aca="false">G21*M21</f>
        <v>0</v>
      </c>
      <c r="V21" s="15" t="n">
        <f aca="false">G21*N21</f>
        <v>0</v>
      </c>
      <c r="W21" s="17" t="n">
        <f aca="false">G21*O21</f>
        <v>0</v>
      </c>
      <c r="X21" s="16" t="n">
        <f aca="false">ROUND(W21,2)</f>
        <v>0</v>
      </c>
      <c r="AA21" s="18" t="n">
        <v>65.0731940247747</v>
      </c>
      <c r="AB21" s="19" t="n">
        <v>339.23</v>
      </c>
    </row>
    <row r="22" customFormat="false" ht="43.25" hidden="false" customHeight="false" outlineLevel="0" collapsed="false">
      <c r="A22" s="10" t="n">
        <v>7</v>
      </c>
      <c r="B22" s="11" t="s">
        <v>50</v>
      </c>
      <c r="C22" s="11"/>
      <c r="D22" s="12" t="s">
        <v>51</v>
      </c>
      <c r="F22" s="13" t="s">
        <v>40</v>
      </c>
      <c r="G22" s="14" t="n">
        <v>24.984</v>
      </c>
      <c r="I22" s="15" t="n">
        <v>3.0685</v>
      </c>
      <c r="J22" s="15" t="n">
        <v>0</v>
      </c>
      <c r="K22" s="15" t="n">
        <v>0</v>
      </c>
      <c r="L22" s="15" t="n">
        <v>14.625366</v>
      </c>
      <c r="M22" s="15" t="n">
        <v>11.5010124781454</v>
      </c>
      <c r="N22" s="15" t="n">
        <v>3.21143661519449</v>
      </c>
      <c r="O22" s="16"/>
      <c r="Q22" s="15" t="n">
        <f aca="false">G22*I22</f>
        <v>0</v>
      </c>
      <c r="R22" s="15" t="n">
        <f aca="false">G22*J22</f>
        <v>0</v>
      </c>
      <c r="S22" s="15" t="n">
        <f aca="false">G22*K22</f>
        <v>0</v>
      </c>
      <c r="T22" s="15" t="n">
        <f aca="false">G22*L22</f>
        <v>0</v>
      </c>
      <c r="U22" s="15" t="n">
        <f aca="false">G22*M22</f>
        <v>0</v>
      </c>
      <c r="V22" s="15" t="n">
        <f aca="false">G22*N22</f>
        <v>0</v>
      </c>
      <c r="W22" s="17" t="n">
        <f aca="false">G22*O22</f>
        <v>0</v>
      </c>
      <c r="X22" s="16" t="n">
        <f aca="false">ROUND(W22,2)</f>
        <v>0</v>
      </c>
      <c r="AA22" s="18" t="n">
        <v>32.4063150933398</v>
      </c>
      <c r="AB22" s="19" t="n">
        <v>809.64</v>
      </c>
    </row>
    <row r="23" customFormat="false" ht="43.25" hidden="false" customHeight="false" outlineLevel="0" collapsed="false">
      <c r="A23" s="10" t="n">
        <v>8</v>
      </c>
      <c r="B23" s="11" t="s">
        <v>43</v>
      </c>
      <c r="C23" s="11"/>
      <c r="D23" s="12" t="s">
        <v>52</v>
      </c>
      <c r="F23" s="13" t="s">
        <v>40</v>
      </c>
      <c r="G23" s="14" t="n">
        <v>24.984</v>
      </c>
      <c r="I23" s="15" t="n">
        <v>0</v>
      </c>
      <c r="J23" s="15" t="n">
        <v>0</v>
      </c>
      <c r="K23" s="15" t="n">
        <v>0</v>
      </c>
      <c r="L23" s="15" t="n">
        <v>17.9382</v>
      </c>
      <c r="M23" s="15" t="n">
        <v>11.65982957232</v>
      </c>
      <c r="N23" s="15" t="n">
        <v>3.2557832353134</v>
      </c>
      <c r="O23" s="16"/>
      <c r="Q23" s="15" t="n">
        <f aca="false">G23*I23</f>
        <v>0</v>
      </c>
      <c r="R23" s="15" t="n">
        <f aca="false">G23*J23</f>
        <v>0</v>
      </c>
      <c r="S23" s="15" t="n">
        <f aca="false">G23*K23</f>
        <v>0</v>
      </c>
      <c r="T23" s="15" t="n">
        <f aca="false">G23*L23</f>
        <v>0</v>
      </c>
      <c r="U23" s="15" t="n">
        <f aca="false">G23*M23</f>
        <v>0</v>
      </c>
      <c r="V23" s="15" t="n">
        <f aca="false">G23*N23</f>
        <v>0</v>
      </c>
      <c r="W23" s="17" t="n">
        <f aca="false">G23*O23</f>
        <v>0</v>
      </c>
      <c r="X23" s="16" t="n">
        <f aca="false">ROUND(W23,2)</f>
        <v>0</v>
      </c>
      <c r="AA23" s="18" t="n">
        <v>32.8538128076334</v>
      </c>
      <c r="AB23" s="19" t="n">
        <v>820.82</v>
      </c>
    </row>
    <row r="24" customFormat="false" ht="12.1" hidden="false" customHeight="false" outlineLevel="0" collapsed="false">
      <c r="A24" s="10" t="n">
        <v>9</v>
      </c>
      <c r="B24" s="11" t="s">
        <v>53</v>
      </c>
      <c r="C24" s="11"/>
      <c r="D24" s="12" t="s">
        <v>54</v>
      </c>
      <c r="F24" s="13" t="s">
        <v>40</v>
      </c>
      <c r="G24" s="14" t="n">
        <v>24.984</v>
      </c>
      <c r="I24" s="15" t="n">
        <v>0</v>
      </c>
      <c r="J24" s="15" t="n">
        <v>17</v>
      </c>
      <c r="K24" s="15" t="n">
        <v>0</v>
      </c>
      <c r="L24" s="15" t="n">
        <v>0</v>
      </c>
      <c r="M24" s="15" t="n">
        <v>0</v>
      </c>
      <c r="N24" s="15" t="n">
        <v>0</v>
      </c>
      <c r="O24" s="16"/>
      <c r="Q24" s="15" t="n">
        <f aca="false">G24*I24</f>
        <v>0</v>
      </c>
      <c r="R24" s="15" t="n">
        <f aca="false">G24*J24</f>
        <v>0</v>
      </c>
      <c r="S24" s="15" t="n">
        <f aca="false">G24*K24</f>
        <v>0</v>
      </c>
      <c r="T24" s="15" t="n">
        <f aca="false">G24*L24</f>
        <v>0</v>
      </c>
      <c r="U24" s="15" t="n">
        <f aca="false">G24*M24</f>
        <v>0</v>
      </c>
      <c r="V24" s="15" t="n">
        <f aca="false">G24*N24</f>
        <v>0</v>
      </c>
      <c r="W24" s="17" t="n">
        <f aca="false">G24*O24</f>
        <v>0</v>
      </c>
      <c r="X24" s="16" t="n">
        <f aca="false">ROUND(W24,2)</f>
        <v>0</v>
      </c>
      <c r="AA24" s="18" t="n">
        <v>17</v>
      </c>
      <c r="AB24" s="19" t="n">
        <v>424.73</v>
      </c>
    </row>
    <row r="25" customFormat="false" ht="22.35" hidden="false" customHeight="false" outlineLevel="0" collapsed="false">
      <c r="A25" s="10" t="n">
        <v>10</v>
      </c>
      <c r="B25" s="11" t="s">
        <v>55</v>
      </c>
      <c r="C25" s="11"/>
      <c r="D25" s="12" t="s">
        <v>56</v>
      </c>
      <c r="F25" s="13" t="s">
        <v>40</v>
      </c>
      <c r="G25" s="14" t="n">
        <v>15.856</v>
      </c>
      <c r="I25" s="15" t="n">
        <v>1.6473</v>
      </c>
      <c r="J25" s="15" t="n">
        <v>0</v>
      </c>
      <c r="K25" s="15" t="n">
        <v>0</v>
      </c>
      <c r="L25" s="15" t="n">
        <v>2.645304</v>
      </c>
      <c r="M25" s="15" t="n">
        <v>2.79019249765635</v>
      </c>
      <c r="N25" s="15" t="n">
        <v>0.779107610520522</v>
      </c>
      <c r="O25" s="16"/>
      <c r="Q25" s="15" t="n">
        <f aca="false">G25*I25</f>
        <v>0</v>
      </c>
      <c r="R25" s="15" t="n">
        <f aca="false">G25*J25</f>
        <v>0</v>
      </c>
      <c r="S25" s="15" t="n">
        <f aca="false">G25*K25</f>
        <v>0</v>
      </c>
      <c r="T25" s="15" t="n">
        <f aca="false">G25*L25</f>
        <v>0</v>
      </c>
      <c r="U25" s="15" t="n">
        <f aca="false">G25*M25</f>
        <v>0</v>
      </c>
      <c r="V25" s="15" t="n">
        <f aca="false">G25*N25</f>
        <v>0</v>
      </c>
      <c r="W25" s="17" t="n">
        <f aca="false">G25*O25</f>
        <v>0</v>
      </c>
      <c r="X25" s="16" t="n">
        <f aca="false">ROUND(W25,2)</f>
        <v>0</v>
      </c>
      <c r="AA25" s="18" t="n">
        <v>7.86190410817687</v>
      </c>
      <c r="AB25" s="19" t="n">
        <v>124.66</v>
      </c>
    </row>
    <row r="26" customFormat="false" ht="12.1" hidden="false" customHeight="false" outlineLevel="0" collapsed="false">
      <c r="A26" s="10" t="n">
        <v>11</v>
      </c>
      <c r="B26" s="11" t="s">
        <v>57</v>
      </c>
      <c r="C26" s="11"/>
      <c r="D26" s="12" t="s">
        <v>58</v>
      </c>
      <c r="F26" s="13" t="s">
        <v>40</v>
      </c>
      <c r="G26" s="14" t="n">
        <v>25.121</v>
      </c>
      <c r="I26" s="15" t="n">
        <v>0</v>
      </c>
      <c r="J26" s="15" t="n">
        <v>20</v>
      </c>
      <c r="K26" s="15" t="n">
        <v>0</v>
      </c>
      <c r="L26" s="15" t="n">
        <v>0</v>
      </c>
      <c r="M26" s="15" t="n">
        <v>0</v>
      </c>
      <c r="N26" s="15" t="n">
        <v>0</v>
      </c>
      <c r="O26" s="16"/>
      <c r="Q26" s="15" t="n">
        <f aca="false">G26*I26</f>
        <v>0</v>
      </c>
      <c r="R26" s="15" t="n">
        <f aca="false">G26*J26</f>
        <v>0</v>
      </c>
      <c r="S26" s="15" t="n">
        <f aca="false">G26*K26</f>
        <v>0</v>
      </c>
      <c r="T26" s="15" t="n">
        <f aca="false">G26*L26</f>
        <v>0</v>
      </c>
      <c r="U26" s="15" t="n">
        <f aca="false">G26*M26</f>
        <v>0</v>
      </c>
      <c r="V26" s="15" t="n">
        <f aca="false">G26*N26</f>
        <v>0</v>
      </c>
      <c r="W26" s="17" t="n">
        <f aca="false">G26*O26</f>
        <v>0</v>
      </c>
      <c r="X26" s="16" t="n">
        <f aca="false">ROUND(W26,2)</f>
        <v>0</v>
      </c>
      <c r="AA26" s="18" t="n">
        <v>20</v>
      </c>
      <c r="AB26" s="19" t="n">
        <v>502.42</v>
      </c>
    </row>
    <row r="27" customFormat="false" ht="12.8" hidden="false" customHeight="false" outlineLevel="0" collapsed="false">
      <c r="F27" s="8" t="s">
        <v>35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20" t="n">
        <f aca="false">SUM(Q17:Q26)</f>
        <v>55.86570855</v>
      </c>
      <c r="R27" s="20" t="n">
        <f aca="false">SUM(R17:R26)</f>
        <v>0</v>
      </c>
      <c r="S27" s="20" t="n">
        <f aca="false">SUM(S17:S26)</f>
        <v>0</v>
      </c>
      <c r="T27" s="20" t="n">
        <f aca="false">SUM(T17:T26)</f>
        <v>387.612946492</v>
      </c>
      <c r="U27" s="20" t="n">
        <f aca="false">SUM(U17:U26)</f>
        <v>288.261115203946</v>
      </c>
      <c r="V27" s="20" t="n">
        <f aca="false">SUM(V17:V26)</f>
        <v>80.491374290903</v>
      </c>
      <c r="W27" s="21" t="n">
        <f aca="false">SUM(W17:W26)</f>
        <v>0</v>
      </c>
      <c r="X27" s="22" t="n">
        <f aca="false">SUM(X17:X26)</f>
        <v>0</v>
      </c>
      <c r="AB27" s="23" t="n">
        <v>5054.92</v>
      </c>
    </row>
    <row r="29" customFormat="false" ht="12.8" hidden="false" customHeight="true" outlineLevel="0" collapsed="false">
      <c r="A29" s="8" t="s">
        <v>59</v>
      </c>
      <c r="B29" s="8"/>
      <c r="C29" s="9" t="s">
        <v>60</v>
      </c>
      <c r="D29" s="9"/>
      <c r="E29" s="9"/>
    </row>
    <row r="30" customFormat="false" ht="32.8" hidden="false" customHeight="false" outlineLevel="0" collapsed="false">
      <c r="A30" s="10" t="n">
        <v>12</v>
      </c>
      <c r="B30" s="11" t="s">
        <v>61</v>
      </c>
      <c r="C30" s="11"/>
      <c r="D30" s="12" t="s">
        <v>62</v>
      </c>
      <c r="F30" s="13" t="s">
        <v>47</v>
      </c>
      <c r="G30" s="14" t="n">
        <v>55.825</v>
      </c>
      <c r="I30" s="15" t="n">
        <v>10.90125</v>
      </c>
      <c r="J30" s="15" t="n">
        <v>5.41881261</v>
      </c>
      <c r="K30" s="15" t="n">
        <v>0</v>
      </c>
      <c r="L30" s="15" t="n">
        <v>0</v>
      </c>
      <c r="M30" s="15" t="n">
        <v>7.08581224009395</v>
      </c>
      <c r="N30" s="15" t="n">
        <v>1.97857683568921</v>
      </c>
      <c r="O30" s="16"/>
      <c r="Q30" s="15" t="n">
        <f aca="false">G30*I30</f>
        <v>608.56228125</v>
      </c>
      <c r="R30" s="15" t="n">
        <f aca="false">G30*J30</f>
        <v>302.50521395325</v>
      </c>
      <c r="S30" s="15" t="n">
        <f aca="false">G30*K30</f>
        <v>0</v>
      </c>
      <c r="T30" s="15" t="n">
        <f aca="false">G30*L30</f>
        <v>0</v>
      </c>
      <c r="U30" s="15" t="n">
        <f aca="false">G30*M30</f>
        <v>395.565468303245</v>
      </c>
      <c r="V30" s="15" t="n">
        <f aca="false">G30*N30</f>
        <v>110.45405185235</v>
      </c>
      <c r="W30" s="17" t="n">
        <f aca="false">G30*O30</f>
        <v>0</v>
      </c>
      <c r="X30" s="16" t="n">
        <f aca="false">ROUND(W30,2)</f>
        <v>0</v>
      </c>
      <c r="AA30" s="18" t="n">
        <v>25.3844516857832</v>
      </c>
      <c r="AB30" s="19" t="n">
        <v>1417.09</v>
      </c>
    </row>
    <row r="31" customFormat="false" ht="12.8" hidden="false" customHeight="false" outlineLevel="0" collapsed="false">
      <c r="F31" s="8" t="s">
        <v>35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20" t="n">
        <f aca="false">SUM(Q30)</f>
        <v>608.56228125</v>
      </c>
      <c r="R31" s="20" t="n">
        <f aca="false">SUM(R30)</f>
        <v>302.50521395325</v>
      </c>
      <c r="S31" s="20" t="n">
        <f aca="false">SUM(S30)</f>
        <v>0</v>
      </c>
      <c r="T31" s="20" t="n">
        <f aca="false">SUM(T30)</f>
        <v>0</v>
      </c>
      <c r="U31" s="20" t="n">
        <f aca="false">SUM(U30)</f>
        <v>395.565468303245</v>
      </c>
      <c r="V31" s="20" t="n">
        <f aca="false">SUM(V30)</f>
        <v>110.45405185235</v>
      </c>
      <c r="W31" s="21" t="n">
        <f aca="false">SUM(W30)</f>
        <v>0</v>
      </c>
      <c r="X31" s="22" t="n">
        <f aca="false">SUM(X30)</f>
        <v>0</v>
      </c>
      <c r="AB31" s="23" t="n">
        <v>1417.09</v>
      </c>
    </row>
    <row r="33" customFormat="false" ht="12.8" hidden="false" customHeight="true" outlineLevel="0" collapsed="false">
      <c r="A33" s="8" t="s">
        <v>63</v>
      </c>
      <c r="B33" s="8"/>
      <c r="C33" s="9" t="s">
        <v>64</v>
      </c>
      <c r="D33" s="9"/>
      <c r="E33" s="9"/>
    </row>
    <row r="34" customFormat="false" ht="22.35" hidden="false" customHeight="false" outlineLevel="0" collapsed="false">
      <c r="A34" s="10" t="n">
        <v>13</v>
      </c>
      <c r="B34" s="11" t="s">
        <v>65</v>
      </c>
      <c r="C34" s="11"/>
      <c r="D34" s="12" t="s">
        <v>66</v>
      </c>
      <c r="F34" s="13" t="s">
        <v>67</v>
      </c>
      <c r="G34" s="14" t="n">
        <v>1</v>
      </c>
      <c r="I34" s="15" t="n">
        <v>21.318</v>
      </c>
      <c r="J34" s="15" t="n">
        <v>958.0608345</v>
      </c>
      <c r="K34" s="15" t="n">
        <v>0</v>
      </c>
      <c r="L34" s="15" t="n">
        <v>9.2675</v>
      </c>
      <c r="M34" s="15" t="n">
        <v>19.8805742707849</v>
      </c>
      <c r="N34" s="15" t="n">
        <v>5.55126813970621</v>
      </c>
      <c r="O34" s="16"/>
      <c r="Q34" s="15" t="n">
        <f aca="false">G34*I34</f>
        <v>21.318</v>
      </c>
      <c r="R34" s="15" t="n">
        <f aca="false">G34*J34</f>
        <v>958.0608345</v>
      </c>
      <c r="S34" s="15" t="n">
        <f aca="false">G34*K34</f>
        <v>0</v>
      </c>
      <c r="T34" s="15" t="n">
        <f aca="false">G34*L34</f>
        <v>9.2675</v>
      </c>
      <c r="U34" s="15" t="n">
        <f aca="false">G34*M34</f>
        <v>19.8805742707849</v>
      </c>
      <c r="V34" s="15" t="n">
        <f aca="false">G34*N34</f>
        <v>5.55126813970621</v>
      </c>
      <c r="W34" s="17" t="n">
        <f aca="false">G34*O34</f>
        <v>0</v>
      </c>
      <c r="X34" s="16" t="n">
        <f aca="false">ROUND(W34,2)</f>
        <v>0</v>
      </c>
      <c r="AA34" s="18" t="n">
        <v>1014.07817691049</v>
      </c>
      <c r="AB34" s="19" t="n">
        <v>1014.08</v>
      </c>
    </row>
    <row r="35" customFormat="false" ht="32.8" hidden="false" customHeight="false" outlineLevel="0" collapsed="false">
      <c r="A35" s="10" t="n">
        <v>14</v>
      </c>
      <c r="B35" s="11" t="s">
        <v>68</v>
      </c>
      <c r="C35" s="11"/>
      <c r="D35" s="12" t="s">
        <v>69</v>
      </c>
      <c r="F35" s="13" t="s">
        <v>67</v>
      </c>
      <c r="G35" s="14" t="n">
        <v>2</v>
      </c>
      <c r="I35" s="15" t="n">
        <v>21.318</v>
      </c>
      <c r="J35" s="15" t="n">
        <v>1733.5208345</v>
      </c>
      <c r="K35" s="15" t="n">
        <v>0</v>
      </c>
      <c r="L35" s="15" t="n">
        <v>9.2675</v>
      </c>
      <c r="M35" s="15" t="n">
        <v>19.8805742707849</v>
      </c>
      <c r="N35" s="15" t="n">
        <v>5.55126813970621</v>
      </c>
      <c r="O35" s="16"/>
      <c r="Q35" s="15" t="n">
        <f aca="false">G35*I35</f>
        <v>0</v>
      </c>
      <c r="R35" s="15" t="n">
        <f aca="false">G35*J35</f>
        <v>0</v>
      </c>
      <c r="S35" s="15" t="n">
        <f aca="false">G35*K35</f>
        <v>0</v>
      </c>
      <c r="T35" s="15" t="n">
        <f aca="false">G35*L35</f>
        <v>0</v>
      </c>
      <c r="U35" s="15" t="n">
        <f aca="false">G35*M35</f>
        <v>0</v>
      </c>
      <c r="V35" s="15" t="n">
        <f aca="false">G35*N35</f>
        <v>0</v>
      </c>
      <c r="W35" s="17" t="n">
        <f aca="false">G35*O35</f>
        <v>0</v>
      </c>
      <c r="X35" s="16" t="n">
        <f aca="false">ROUND(W35,2)</f>
        <v>0</v>
      </c>
      <c r="AA35" s="18" t="n">
        <v>1789.53817691049</v>
      </c>
      <c r="AB35" s="19" t="n">
        <v>3579.08</v>
      </c>
    </row>
    <row r="36" customFormat="false" ht="22.35" hidden="false" customHeight="false" outlineLevel="0" collapsed="false">
      <c r="A36" s="10" t="n">
        <v>15</v>
      </c>
      <c r="B36" s="11" t="s">
        <v>70</v>
      </c>
      <c r="C36" s="11"/>
      <c r="D36" s="12" t="s">
        <v>71</v>
      </c>
      <c r="F36" s="13" t="s">
        <v>72</v>
      </c>
      <c r="G36" s="14" t="n">
        <v>1</v>
      </c>
      <c r="I36" s="15" t="n">
        <v>47.158</v>
      </c>
      <c r="J36" s="15" t="n">
        <v>1043.566972</v>
      </c>
      <c r="K36" s="15" t="n">
        <v>0</v>
      </c>
      <c r="L36" s="15" t="n">
        <v>14.0425</v>
      </c>
      <c r="M36" s="15" t="n">
        <v>39.7803235408664</v>
      </c>
      <c r="N36" s="15" t="n">
        <v>11.107890529306</v>
      </c>
      <c r="O36" s="16"/>
      <c r="Q36" s="15" t="n">
        <f aca="false">G36*I36</f>
        <v>0</v>
      </c>
      <c r="R36" s="15" t="n">
        <f aca="false">G36*J36</f>
        <v>0</v>
      </c>
      <c r="S36" s="15" t="n">
        <f aca="false">G36*K36</f>
        <v>0</v>
      </c>
      <c r="T36" s="15" t="n">
        <f aca="false">G36*L36</f>
        <v>0</v>
      </c>
      <c r="U36" s="15" t="n">
        <f aca="false">G36*M36</f>
        <v>0</v>
      </c>
      <c r="V36" s="15" t="n">
        <f aca="false">G36*N36</f>
        <v>0</v>
      </c>
      <c r="W36" s="17" t="n">
        <f aca="false">G36*O36</f>
        <v>0</v>
      </c>
      <c r="X36" s="16" t="n">
        <f aca="false">ROUND(W36,2)</f>
        <v>0</v>
      </c>
      <c r="AA36" s="18" t="n">
        <v>1155.65568607017</v>
      </c>
      <c r="AB36" s="19" t="n">
        <v>1155.66</v>
      </c>
    </row>
    <row r="37" customFormat="false" ht="12.1" hidden="false" customHeight="false" outlineLevel="0" collapsed="false">
      <c r="A37" s="10" t="n">
        <v>16</v>
      </c>
      <c r="B37" s="11" t="s">
        <v>70</v>
      </c>
      <c r="C37" s="11"/>
      <c r="D37" s="12" t="s">
        <v>73</v>
      </c>
      <c r="F37" s="13" t="s">
        <v>72</v>
      </c>
      <c r="G37" s="14" t="n">
        <v>3</v>
      </c>
      <c r="I37" s="15" t="n">
        <v>47.158</v>
      </c>
      <c r="J37" s="15" t="n">
        <v>877.746422</v>
      </c>
      <c r="K37" s="15" t="n">
        <v>0</v>
      </c>
      <c r="L37" s="15" t="n">
        <v>14.0425</v>
      </c>
      <c r="M37" s="15" t="n">
        <v>39.7803235408664</v>
      </c>
      <c r="N37" s="15" t="n">
        <v>11.107890529306</v>
      </c>
      <c r="O37" s="16"/>
      <c r="Q37" s="15" t="n">
        <f aca="false">G37*I37</f>
        <v>0</v>
      </c>
      <c r="R37" s="15" t="n">
        <f aca="false">G37*J37</f>
        <v>0</v>
      </c>
      <c r="S37" s="15" t="n">
        <f aca="false">G37*K37</f>
        <v>0</v>
      </c>
      <c r="T37" s="15" t="n">
        <f aca="false">G37*L37</f>
        <v>0</v>
      </c>
      <c r="U37" s="15" t="n">
        <f aca="false">G37*M37</f>
        <v>0</v>
      </c>
      <c r="V37" s="15" t="n">
        <f aca="false">G37*N37</f>
        <v>0</v>
      </c>
      <c r="W37" s="17" t="n">
        <f aca="false">G37*O37</f>
        <v>0</v>
      </c>
      <c r="X37" s="16" t="n">
        <f aca="false">ROUND(W37,2)</f>
        <v>0</v>
      </c>
      <c r="AA37" s="18" t="n">
        <v>989.835136070172</v>
      </c>
      <c r="AB37" s="19" t="n">
        <v>2969.51</v>
      </c>
    </row>
    <row r="38" customFormat="false" ht="22.35" hidden="false" customHeight="false" outlineLevel="0" collapsed="false">
      <c r="A38" s="10" t="n">
        <v>17</v>
      </c>
      <c r="B38" s="11" t="s">
        <v>74</v>
      </c>
      <c r="C38" s="11"/>
      <c r="D38" s="12" t="s">
        <v>75</v>
      </c>
      <c r="F38" s="13" t="s">
        <v>67</v>
      </c>
      <c r="G38" s="14" t="n">
        <v>2</v>
      </c>
      <c r="I38" s="15" t="n">
        <v>11.628</v>
      </c>
      <c r="J38" s="15" t="n">
        <v>132.796307</v>
      </c>
      <c r="K38" s="15" t="n">
        <v>0</v>
      </c>
      <c r="L38" s="15" t="n">
        <v>10.1142</v>
      </c>
      <c r="M38" s="15" t="n">
        <v>14.1324294816256</v>
      </c>
      <c r="N38" s="15" t="n">
        <v>3.94620922159587</v>
      </c>
      <c r="O38" s="16"/>
      <c r="Q38" s="15" t="n">
        <f aca="false">G38*I38</f>
        <v>0</v>
      </c>
      <c r="R38" s="15" t="n">
        <f aca="false">G38*J38</f>
        <v>0</v>
      </c>
      <c r="S38" s="15" t="n">
        <f aca="false">G38*K38</f>
        <v>0</v>
      </c>
      <c r="T38" s="15" t="n">
        <f aca="false">G38*L38</f>
        <v>0</v>
      </c>
      <c r="U38" s="15" t="n">
        <f aca="false">G38*M38</f>
        <v>0</v>
      </c>
      <c r="V38" s="15" t="n">
        <f aca="false">G38*N38</f>
        <v>0</v>
      </c>
      <c r="W38" s="17" t="n">
        <f aca="false">G38*O38</f>
        <v>0</v>
      </c>
      <c r="X38" s="16" t="n">
        <f aca="false">ROUND(W38,2)</f>
        <v>0</v>
      </c>
      <c r="AA38" s="18" t="n">
        <v>172.617145703221</v>
      </c>
      <c r="AB38" s="19" t="n">
        <v>345.23</v>
      </c>
    </row>
    <row r="39" customFormat="false" ht="32.8" hidden="false" customHeight="false" outlineLevel="0" collapsed="false">
      <c r="A39" s="10" t="n">
        <v>18</v>
      </c>
      <c r="B39" s="11" t="s">
        <v>76</v>
      </c>
      <c r="C39" s="11"/>
      <c r="D39" s="12" t="s">
        <v>77</v>
      </c>
      <c r="F39" s="13" t="s">
        <v>67</v>
      </c>
      <c r="G39" s="14" t="n">
        <v>1</v>
      </c>
      <c r="I39" s="15" t="n">
        <v>12.7585</v>
      </c>
      <c r="J39" s="15" t="n">
        <v>176.804068</v>
      </c>
      <c r="K39" s="15" t="n">
        <v>0</v>
      </c>
      <c r="L39" s="15" t="n">
        <v>3.9333</v>
      </c>
      <c r="M39" s="15" t="n">
        <v>10.8496696020365</v>
      </c>
      <c r="N39" s="15" t="n">
        <v>3.02956163980802</v>
      </c>
      <c r="O39" s="16"/>
      <c r="Q39" s="15" t="n">
        <f aca="false">G39*I39</f>
        <v>0</v>
      </c>
      <c r="R39" s="15" t="n">
        <f aca="false">G39*J39</f>
        <v>0</v>
      </c>
      <c r="S39" s="15" t="n">
        <f aca="false">G39*K39</f>
        <v>0</v>
      </c>
      <c r="T39" s="15" t="n">
        <f aca="false">G39*L39</f>
        <v>0</v>
      </c>
      <c r="U39" s="15" t="n">
        <f aca="false">G39*M39</f>
        <v>0</v>
      </c>
      <c r="V39" s="15" t="n">
        <f aca="false">G39*N39</f>
        <v>0</v>
      </c>
      <c r="W39" s="17" t="n">
        <f aca="false">G39*O39</f>
        <v>0</v>
      </c>
      <c r="X39" s="16" t="n">
        <f aca="false">ROUND(W39,2)</f>
        <v>0</v>
      </c>
      <c r="AA39" s="18" t="n">
        <v>207.375099241844</v>
      </c>
      <c r="AB39" s="19" t="n">
        <v>207.38</v>
      </c>
    </row>
    <row r="40" customFormat="false" ht="22.35" hidden="false" customHeight="false" outlineLevel="0" collapsed="false">
      <c r="A40" s="10" t="n">
        <v>19</v>
      </c>
      <c r="B40" s="11" t="s">
        <v>76</v>
      </c>
      <c r="C40" s="11"/>
      <c r="D40" s="12" t="s">
        <v>78</v>
      </c>
      <c r="F40" s="13" t="s">
        <v>67</v>
      </c>
      <c r="G40" s="14" t="n">
        <v>1</v>
      </c>
      <c r="I40" s="15" t="n">
        <v>12.7585</v>
      </c>
      <c r="J40" s="15" t="n">
        <v>880.199068</v>
      </c>
      <c r="K40" s="15" t="n">
        <v>0</v>
      </c>
      <c r="L40" s="15" t="n">
        <v>3.9333</v>
      </c>
      <c r="M40" s="15" t="n">
        <v>10.8496696020365</v>
      </c>
      <c r="N40" s="15" t="n">
        <v>3.02956163980802</v>
      </c>
      <c r="O40" s="16"/>
      <c r="Q40" s="15" t="n">
        <f aca="false">G40*I40</f>
        <v>0</v>
      </c>
      <c r="R40" s="15" t="n">
        <f aca="false">G40*J40</f>
        <v>0</v>
      </c>
      <c r="S40" s="15" t="n">
        <f aca="false">G40*K40</f>
        <v>0</v>
      </c>
      <c r="T40" s="15" t="n">
        <f aca="false">G40*L40</f>
        <v>0</v>
      </c>
      <c r="U40" s="15" t="n">
        <f aca="false">G40*M40</f>
        <v>0</v>
      </c>
      <c r="V40" s="15" t="n">
        <f aca="false">G40*N40</f>
        <v>0</v>
      </c>
      <c r="W40" s="17" t="n">
        <f aca="false">G40*O40</f>
        <v>0</v>
      </c>
      <c r="X40" s="16" t="n">
        <f aca="false">ROUND(W40,2)</f>
        <v>0</v>
      </c>
      <c r="AA40" s="18" t="n">
        <v>910.770099241844</v>
      </c>
      <c r="AB40" s="19" t="n">
        <v>910.77</v>
      </c>
    </row>
    <row r="41" customFormat="false" ht="22.35" hidden="false" customHeight="false" outlineLevel="0" collapsed="false">
      <c r="A41" s="10" t="n">
        <v>20</v>
      </c>
      <c r="B41" s="11" t="s">
        <v>79</v>
      </c>
      <c r="C41" s="11"/>
      <c r="D41" s="12" t="s">
        <v>80</v>
      </c>
      <c r="F41" s="13" t="s">
        <v>67</v>
      </c>
      <c r="G41" s="14" t="n">
        <v>1</v>
      </c>
      <c r="I41" s="15" t="n">
        <v>12.7585</v>
      </c>
      <c r="J41" s="15" t="n">
        <v>363.635118</v>
      </c>
      <c r="K41" s="15" t="n">
        <v>0</v>
      </c>
      <c r="L41" s="15" t="n">
        <v>3.9333</v>
      </c>
      <c r="M41" s="15" t="n">
        <v>10.8496696020365</v>
      </c>
      <c r="N41" s="15" t="n">
        <v>3.02956163980802</v>
      </c>
      <c r="O41" s="16"/>
      <c r="Q41" s="15" t="n">
        <f aca="false">G41*I41</f>
        <v>0</v>
      </c>
      <c r="R41" s="15" t="n">
        <f aca="false">G41*J41</f>
        <v>0</v>
      </c>
      <c r="S41" s="15" t="n">
        <f aca="false">G41*K41</f>
        <v>0</v>
      </c>
      <c r="T41" s="15" t="n">
        <f aca="false">G41*L41</f>
        <v>0</v>
      </c>
      <c r="U41" s="15" t="n">
        <f aca="false">G41*M41</f>
        <v>0</v>
      </c>
      <c r="V41" s="15" t="n">
        <f aca="false">G41*N41</f>
        <v>0</v>
      </c>
      <c r="W41" s="17" t="n">
        <f aca="false">G41*O41</f>
        <v>0</v>
      </c>
      <c r="X41" s="16" t="n">
        <f aca="false">ROUND(W41,2)</f>
        <v>0</v>
      </c>
      <c r="AA41" s="18" t="n">
        <v>394.206149241844</v>
      </c>
      <c r="AB41" s="19" t="n">
        <v>394.21</v>
      </c>
    </row>
    <row r="42" customFormat="false" ht="22.35" hidden="false" customHeight="false" outlineLevel="0" collapsed="false">
      <c r="A42" s="10" t="n">
        <v>21</v>
      </c>
      <c r="B42" s="11" t="s">
        <v>76</v>
      </c>
      <c r="C42" s="11"/>
      <c r="D42" s="12" t="s">
        <v>81</v>
      </c>
      <c r="F42" s="13" t="s">
        <v>67</v>
      </c>
      <c r="G42" s="14" t="n">
        <v>2</v>
      </c>
      <c r="I42" s="15" t="n">
        <v>12.7585</v>
      </c>
      <c r="J42" s="15" t="n">
        <v>232.629068</v>
      </c>
      <c r="K42" s="15" t="n">
        <v>0</v>
      </c>
      <c r="L42" s="15" t="n">
        <v>3.9333</v>
      </c>
      <c r="M42" s="15" t="n">
        <v>10.8496696020365</v>
      </c>
      <c r="N42" s="15" t="n">
        <v>3.02956163980802</v>
      </c>
      <c r="O42" s="16"/>
      <c r="Q42" s="15" t="n">
        <f aca="false">G42*I42</f>
        <v>0</v>
      </c>
      <c r="R42" s="15" t="n">
        <f aca="false">G42*J42</f>
        <v>0</v>
      </c>
      <c r="S42" s="15" t="n">
        <f aca="false">G42*K42</f>
        <v>0</v>
      </c>
      <c r="T42" s="15" t="n">
        <f aca="false">G42*L42</f>
        <v>0</v>
      </c>
      <c r="U42" s="15" t="n">
        <f aca="false">G42*M42</f>
        <v>0</v>
      </c>
      <c r="V42" s="15" t="n">
        <f aca="false">G42*N42</f>
        <v>0</v>
      </c>
      <c r="W42" s="17" t="n">
        <f aca="false">G42*O42</f>
        <v>0</v>
      </c>
      <c r="X42" s="16" t="n">
        <f aca="false">ROUND(W42,2)</f>
        <v>0</v>
      </c>
      <c r="AA42" s="18" t="n">
        <v>263.200099241844</v>
      </c>
      <c r="AB42" s="19" t="n">
        <v>526.4</v>
      </c>
    </row>
    <row r="43" customFormat="false" ht="22.35" hidden="false" customHeight="false" outlineLevel="0" collapsed="false">
      <c r="A43" s="10" t="n">
        <v>22</v>
      </c>
      <c r="B43" s="11" t="s">
        <v>82</v>
      </c>
      <c r="C43" s="11"/>
      <c r="D43" s="12" t="s">
        <v>83</v>
      </c>
      <c r="F43" s="13" t="s">
        <v>72</v>
      </c>
      <c r="G43" s="14" t="n">
        <v>1</v>
      </c>
      <c r="I43" s="15" t="n">
        <v>68.476</v>
      </c>
      <c r="J43" s="15" t="n">
        <v>1142.47385</v>
      </c>
      <c r="K43" s="15" t="n">
        <v>0</v>
      </c>
      <c r="L43" s="15" t="n">
        <v>0</v>
      </c>
      <c r="M43" s="15" t="n">
        <v>44.5093983674049</v>
      </c>
      <c r="N43" s="15" t="n">
        <v>12.42839375307</v>
      </c>
      <c r="O43" s="16"/>
      <c r="Q43" s="15" t="n">
        <f aca="false">G43*I43</f>
        <v>0</v>
      </c>
      <c r="R43" s="15" t="n">
        <f aca="false">G43*J43</f>
        <v>0</v>
      </c>
      <c r="S43" s="15" t="n">
        <f aca="false">G43*K43</f>
        <v>0</v>
      </c>
      <c r="T43" s="15" t="n">
        <f aca="false">G43*L43</f>
        <v>0</v>
      </c>
      <c r="U43" s="15" t="n">
        <f aca="false">G43*M43</f>
        <v>0</v>
      </c>
      <c r="V43" s="15" t="n">
        <f aca="false">G43*N43</f>
        <v>0</v>
      </c>
      <c r="W43" s="17" t="n">
        <f aca="false">G43*O43</f>
        <v>0</v>
      </c>
      <c r="X43" s="16" t="n">
        <f aca="false">ROUND(W43,2)</f>
        <v>0</v>
      </c>
      <c r="AA43" s="18" t="n">
        <v>1267.88764212047</v>
      </c>
      <c r="AB43" s="19" t="n">
        <v>1267.89</v>
      </c>
    </row>
    <row r="44" customFormat="false" ht="12.1" hidden="false" customHeight="false" outlineLevel="0" collapsed="false">
      <c r="A44" s="10" t="n">
        <v>23</v>
      </c>
      <c r="B44" s="11" t="s">
        <v>84</v>
      </c>
      <c r="C44" s="11"/>
      <c r="D44" s="12" t="s">
        <v>85</v>
      </c>
      <c r="F44" s="13" t="s">
        <v>67</v>
      </c>
      <c r="G44" s="14" t="n">
        <v>1</v>
      </c>
      <c r="I44" s="15" t="n">
        <v>46.0275</v>
      </c>
      <c r="J44" s="15" t="n">
        <v>1098.4744</v>
      </c>
      <c r="K44" s="15" t="n">
        <v>0</v>
      </c>
      <c r="L44" s="15" t="n">
        <v>5.7072</v>
      </c>
      <c r="M44" s="15" t="n">
        <v>33.6275537665486</v>
      </c>
      <c r="N44" s="15" t="n">
        <v>9.38984786344048</v>
      </c>
      <c r="O44" s="16"/>
      <c r="Q44" s="15" t="n">
        <f aca="false">G44*I44</f>
        <v>0</v>
      </c>
      <c r="R44" s="15" t="n">
        <f aca="false">G44*J44</f>
        <v>0</v>
      </c>
      <c r="S44" s="15" t="n">
        <f aca="false">G44*K44</f>
        <v>0</v>
      </c>
      <c r="T44" s="15" t="n">
        <f aca="false">G44*L44</f>
        <v>0</v>
      </c>
      <c r="U44" s="15" t="n">
        <f aca="false">G44*M44</f>
        <v>0</v>
      </c>
      <c r="V44" s="15" t="n">
        <f aca="false">G44*N44</f>
        <v>0</v>
      </c>
      <c r="W44" s="17" t="n">
        <f aca="false">G44*O44</f>
        <v>0</v>
      </c>
      <c r="X44" s="16" t="n">
        <f aca="false">ROUND(W44,2)</f>
        <v>0</v>
      </c>
      <c r="AA44" s="18" t="n">
        <v>1193.22650162999</v>
      </c>
      <c r="AB44" s="19" t="n">
        <v>1193.23</v>
      </c>
    </row>
    <row r="45" customFormat="false" ht="12.1" hidden="false" customHeight="false" outlineLevel="0" collapsed="false">
      <c r="A45" s="10" t="n">
        <v>24</v>
      </c>
      <c r="B45" s="11" t="s">
        <v>86</v>
      </c>
      <c r="C45" s="11"/>
      <c r="D45" s="12" t="s">
        <v>87</v>
      </c>
      <c r="F45" s="13" t="s">
        <v>67</v>
      </c>
      <c r="G45" s="14" t="n">
        <v>1</v>
      </c>
      <c r="I45" s="15" t="n">
        <v>64.1155</v>
      </c>
      <c r="J45" s="15" t="n">
        <v>22583.9345</v>
      </c>
      <c r="K45" s="15" t="n">
        <v>0</v>
      </c>
      <c r="L45" s="15" t="n">
        <v>5.7072</v>
      </c>
      <c r="M45" s="15" t="n">
        <v>45.3847533352971</v>
      </c>
      <c r="N45" s="15" t="n">
        <v>12.6728197982137</v>
      </c>
      <c r="O45" s="16"/>
      <c r="Q45" s="15" t="n">
        <f aca="false">G45*I45</f>
        <v>0</v>
      </c>
      <c r="R45" s="15" t="n">
        <f aca="false">G45*J45</f>
        <v>0</v>
      </c>
      <c r="S45" s="15" t="n">
        <f aca="false">G45*K45</f>
        <v>0</v>
      </c>
      <c r="T45" s="15" t="n">
        <f aca="false">G45*L45</f>
        <v>0</v>
      </c>
      <c r="U45" s="15" t="n">
        <f aca="false">G45*M45</f>
        <v>0</v>
      </c>
      <c r="V45" s="15" t="n">
        <f aca="false">G45*N45</f>
        <v>0</v>
      </c>
      <c r="W45" s="17" t="n">
        <f aca="false">G45*O45</f>
        <v>0</v>
      </c>
      <c r="X45" s="16" t="n">
        <f aca="false">ROUND(W45,2)</f>
        <v>0</v>
      </c>
      <c r="AA45" s="18" t="n">
        <v>22711.8147731335</v>
      </c>
      <c r="AB45" s="19" t="n">
        <v>22711.81</v>
      </c>
    </row>
    <row r="46" customFormat="false" ht="22.35" hidden="false" customHeight="false" outlineLevel="0" collapsed="false">
      <c r="A46" s="10" t="n">
        <v>25</v>
      </c>
      <c r="B46" s="11" t="s">
        <v>88</v>
      </c>
      <c r="C46" s="11"/>
      <c r="D46" s="12" t="s">
        <v>89</v>
      </c>
      <c r="F46" s="13" t="s">
        <v>67</v>
      </c>
      <c r="G46" s="14" t="n">
        <v>1</v>
      </c>
      <c r="I46" s="15" t="n">
        <v>75.259</v>
      </c>
      <c r="J46" s="15" t="n">
        <v>232.435</v>
      </c>
      <c r="K46" s="15" t="n">
        <v>0</v>
      </c>
      <c r="L46" s="15" t="n">
        <v>12.384</v>
      </c>
      <c r="M46" s="15" t="n">
        <v>56.967947910428</v>
      </c>
      <c r="N46" s="15" t="n">
        <v>15.9072041839522</v>
      </c>
      <c r="O46" s="16"/>
      <c r="Q46" s="15" t="n">
        <f aca="false">G46*I46</f>
        <v>0</v>
      </c>
      <c r="R46" s="15" t="n">
        <f aca="false">G46*J46</f>
        <v>0</v>
      </c>
      <c r="S46" s="15" t="n">
        <f aca="false">G46*K46</f>
        <v>0</v>
      </c>
      <c r="T46" s="15" t="n">
        <f aca="false">G46*L46</f>
        <v>0</v>
      </c>
      <c r="U46" s="15" t="n">
        <f aca="false">G46*M46</f>
        <v>0</v>
      </c>
      <c r="V46" s="15" t="n">
        <f aca="false">G46*N46</f>
        <v>0</v>
      </c>
      <c r="W46" s="17" t="n">
        <f aca="false">G46*O46</f>
        <v>0</v>
      </c>
      <c r="X46" s="16" t="n">
        <f aca="false">ROUND(W46,2)</f>
        <v>0</v>
      </c>
      <c r="AA46" s="18" t="n">
        <v>392.95315209438</v>
      </c>
      <c r="AB46" s="19" t="n">
        <v>392.95</v>
      </c>
    </row>
    <row r="47" customFormat="false" ht="22.35" hidden="false" customHeight="false" outlineLevel="0" collapsed="false">
      <c r="A47" s="10" t="n">
        <v>26</v>
      </c>
      <c r="B47" s="11" t="s">
        <v>90</v>
      </c>
      <c r="C47" s="11"/>
      <c r="D47" s="12" t="s">
        <v>91</v>
      </c>
      <c r="F47" s="13" t="s">
        <v>92</v>
      </c>
      <c r="G47" s="14" t="n">
        <v>14.5</v>
      </c>
      <c r="I47" s="15" t="n">
        <v>0.121843672870696</v>
      </c>
      <c r="J47" s="15" t="n">
        <v>1.05</v>
      </c>
      <c r="K47" s="15" t="n">
        <v>0</v>
      </c>
      <c r="L47" s="15" t="n">
        <v>0.061787</v>
      </c>
      <c r="M47" s="15" t="n">
        <v>0.119359932987856</v>
      </c>
      <c r="N47" s="15" t="n">
        <v>0.0333289664638442</v>
      </c>
      <c r="O47" s="16"/>
      <c r="Q47" s="15" t="n">
        <f aca="false">G47*I47</f>
        <v>0</v>
      </c>
      <c r="R47" s="15" t="n">
        <f aca="false">G47*J47</f>
        <v>0</v>
      </c>
      <c r="S47" s="15" t="n">
        <f aca="false">G47*K47</f>
        <v>0</v>
      </c>
      <c r="T47" s="15" t="n">
        <f aca="false">G47*L47</f>
        <v>0</v>
      </c>
      <c r="U47" s="15" t="n">
        <f aca="false">G47*M47</f>
        <v>0</v>
      </c>
      <c r="V47" s="15" t="n">
        <f aca="false">G47*N47</f>
        <v>0</v>
      </c>
      <c r="W47" s="17" t="n">
        <f aca="false">G47*O47</f>
        <v>0</v>
      </c>
      <c r="X47" s="16" t="n">
        <f aca="false">ROUND(W47,2)</f>
        <v>0</v>
      </c>
      <c r="AA47" s="18" t="n">
        <v>1.3863195723224</v>
      </c>
      <c r="AB47" s="19" t="n">
        <v>20.1</v>
      </c>
    </row>
    <row r="48" customFormat="false" ht="22.35" hidden="false" customHeight="false" outlineLevel="0" collapsed="false">
      <c r="A48" s="10" t="n">
        <v>27</v>
      </c>
      <c r="B48" s="11" t="s">
        <v>93</v>
      </c>
      <c r="C48" s="11"/>
      <c r="D48" s="12" t="s">
        <v>94</v>
      </c>
      <c r="F48" s="13" t="s">
        <v>67</v>
      </c>
      <c r="G48" s="14" t="n">
        <v>1</v>
      </c>
      <c r="I48" s="15" t="n">
        <v>169.575</v>
      </c>
      <c r="J48" s="15" t="n">
        <v>639.352932</v>
      </c>
      <c r="K48" s="15" t="n">
        <v>0</v>
      </c>
      <c r="L48" s="15" t="n">
        <v>208.608</v>
      </c>
      <c r="M48" s="15" t="n">
        <v>245.818940983415</v>
      </c>
      <c r="N48" s="15" t="n">
        <v>68.6402131362415</v>
      </c>
      <c r="O48" s="16"/>
      <c r="Q48" s="15" t="n">
        <f aca="false">G48*I48</f>
        <v>0</v>
      </c>
      <c r="R48" s="15" t="n">
        <f aca="false">G48*J48</f>
        <v>0</v>
      </c>
      <c r="S48" s="15" t="n">
        <f aca="false">G48*K48</f>
        <v>0</v>
      </c>
      <c r="T48" s="15" t="n">
        <f aca="false">G48*L48</f>
        <v>0</v>
      </c>
      <c r="U48" s="15" t="n">
        <f aca="false">G48*M48</f>
        <v>0</v>
      </c>
      <c r="V48" s="15" t="n">
        <f aca="false">G48*N48</f>
        <v>0</v>
      </c>
      <c r="W48" s="17" t="n">
        <f aca="false">G48*O48</f>
        <v>0</v>
      </c>
      <c r="X48" s="16" t="n">
        <f aca="false">ROUND(W48,2)</f>
        <v>0</v>
      </c>
      <c r="AA48" s="18" t="n">
        <v>1331.99508611966</v>
      </c>
      <c r="AB48" s="19" t="n">
        <v>1332</v>
      </c>
    </row>
    <row r="49" customFormat="false" ht="12.8" hidden="false" customHeight="false" outlineLevel="0" collapsed="false">
      <c r="F49" s="8" t="s">
        <v>35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20" t="n">
        <f aca="false">SUM(Q34:Q48)</f>
        <v>21.318</v>
      </c>
      <c r="R49" s="20" t="n">
        <f aca="false">SUM(R34:R48)</f>
        <v>958.0608345</v>
      </c>
      <c r="S49" s="20" t="n">
        <f aca="false">SUM(S34:S48)</f>
        <v>0</v>
      </c>
      <c r="T49" s="20" t="n">
        <f aca="false">SUM(T34:T48)</f>
        <v>9.2675</v>
      </c>
      <c r="U49" s="20" t="n">
        <f aca="false">SUM(U34:U48)</f>
        <v>19.8805742707849</v>
      </c>
      <c r="V49" s="20" t="n">
        <f aca="false">SUM(V34:V48)</f>
        <v>5.55126813970621</v>
      </c>
      <c r="W49" s="21" t="n">
        <f aca="false">SUM(W34:W48)</f>
        <v>0</v>
      </c>
      <c r="X49" s="22" t="n">
        <f aca="false">SUM(X34:X48)</f>
        <v>0</v>
      </c>
      <c r="AB49" s="23" t="n">
        <v>38020.3</v>
      </c>
    </row>
    <row r="51" customFormat="false" ht="12.8" hidden="false" customHeight="true" outlineLevel="0" collapsed="false">
      <c r="A51" s="8" t="s">
        <v>95</v>
      </c>
      <c r="B51" s="8"/>
      <c r="C51" s="9" t="s">
        <v>96</v>
      </c>
      <c r="D51" s="9"/>
      <c r="E51" s="9"/>
    </row>
    <row r="53" customFormat="false" ht="12.8" hidden="false" customHeight="true" outlineLevel="0" collapsed="false">
      <c r="A53" s="8" t="s">
        <v>97</v>
      </c>
      <c r="B53" s="8"/>
      <c r="C53" s="9" t="s">
        <v>31</v>
      </c>
      <c r="D53" s="9"/>
      <c r="E53" s="9"/>
    </row>
    <row r="54" customFormat="false" ht="12.1" hidden="false" customHeight="false" outlineLevel="0" collapsed="false">
      <c r="A54" s="10" t="n">
        <v>28</v>
      </c>
      <c r="B54" s="11" t="s">
        <v>32</v>
      </c>
      <c r="C54" s="11"/>
      <c r="D54" s="12" t="s">
        <v>33</v>
      </c>
      <c r="F54" s="13" t="s">
        <v>34</v>
      </c>
      <c r="G54" s="14" t="n">
        <v>0.015</v>
      </c>
      <c r="I54" s="15" t="n">
        <v>904.4</v>
      </c>
      <c r="J54" s="15" t="n">
        <v>19.9232</v>
      </c>
      <c r="K54" s="15" t="n">
        <v>0</v>
      </c>
      <c r="L54" s="15" t="n">
        <v>84.255</v>
      </c>
      <c r="M54" s="15" t="n">
        <v>642.625726428628</v>
      </c>
      <c r="N54" s="15" t="n">
        <v>179.44087893483</v>
      </c>
      <c r="O54" s="16"/>
      <c r="Q54" s="15" t="n">
        <f aca="false">G54*I54</f>
        <v>13.566</v>
      </c>
      <c r="R54" s="15" t="n">
        <f aca="false">G54*J54</f>
        <v>0.298848</v>
      </c>
      <c r="S54" s="15" t="n">
        <f aca="false">G54*K54</f>
        <v>0</v>
      </c>
      <c r="T54" s="15" t="n">
        <f aca="false">G54*L54</f>
        <v>1.263825</v>
      </c>
      <c r="U54" s="15" t="n">
        <f aca="false">G54*M54</f>
        <v>9.63938589642942</v>
      </c>
      <c r="V54" s="15" t="n">
        <f aca="false">G54*N54</f>
        <v>2.69161318402245</v>
      </c>
      <c r="W54" s="17" t="n">
        <f aca="false">G54*O54</f>
        <v>0</v>
      </c>
      <c r="X54" s="16" t="n">
        <f aca="false">ROUND(W54,2)</f>
        <v>0</v>
      </c>
      <c r="AA54" s="18" t="n">
        <v>1830.64480536346</v>
      </c>
      <c r="AB54" s="19" t="n">
        <v>27.46</v>
      </c>
    </row>
    <row r="55" customFormat="false" ht="12.8" hidden="false" customHeight="false" outlineLevel="0" collapsed="false">
      <c r="F55" s="8" t="s">
        <v>35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20" t="n">
        <f aca="false">SUM(Q54)</f>
        <v>13.566</v>
      </c>
      <c r="R55" s="20" t="n">
        <f aca="false">SUM(R54)</f>
        <v>0.298848</v>
      </c>
      <c r="S55" s="20" t="n">
        <f aca="false">SUM(S54)</f>
        <v>0</v>
      </c>
      <c r="T55" s="20" t="n">
        <f aca="false">SUM(T54)</f>
        <v>1.263825</v>
      </c>
      <c r="U55" s="20" t="n">
        <f aca="false">SUM(U54)</f>
        <v>9.63938589642942</v>
      </c>
      <c r="V55" s="20" t="n">
        <f aca="false">SUM(V54)</f>
        <v>2.69161318402245</v>
      </c>
      <c r="W55" s="21" t="n">
        <f aca="false">SUM(W54)</f>
        <v>0</v>
      </c>
      <c r="X55" s="22" t="n">
        <f aca="false">SUM(X54)</f>
        <v>0</v>
      </c>
      <c r="AB55" s="23" t="n">
        <v>27.46</v>
      </c>
    </row>
    <row r="57" customFormat="false" ht="12.8" hidden="false" customHeight="true" outlineLevel="0" collapsed="false">
      <c r="A57" s="8" t="s">
        <v>98</v>
      </c>
      <c r="B57" s="8"/>
      <c r="C57" s="9" t="s">
        <v>37</v>
      </c>
      <c r="D57" s="9"/>
      <c r="E57" s="9"/>
    </row>
    <row r="58" customFormat="false" ht="32.8" hidden="false" customHeight="false" outlineLevel="0" collapsed="false">
      <c r="A58" s="10" t="n">
        <v>29</v>
      </c>
      <c r="B58" s="11" t="s">
        <v>99</v>
      </c>
      <c r="C58" s="11"/>
      <c r="D58" s="12" t="s">
        <v>100</v>
      </c>
      <c r="F58" s="13" t="s">
        <v>40</v>
      </c>
      <c r="G58" s="14" t="n">
        <v>25.704</v>
      </c>
      <c r="I58" s="15" t="n">
        <v>2.85855</v>
      </c>
      <c r="J58" s="15" t="n">
        <v>0</v>
      </c>
      <c r="K58" s="15" t="n">
        <v>0</v>
      </c>
      <c r="L58" s="15" t="n">
        <v>21.06029</v>
      </c>
      <c r="M58" s="15" t="n">
        <v>15.5472454297304</v>
      </c>
      <c r="N58" s="15" t="n">
        <v>4.34126937374673</v>
      </c>
      <c r="O58" s="16"/>
      <c r="Q58" s="15" t="n">
        <f aca="false">G58*I58</f>
        <v>73.4761692</v>
      </c>
      <c r="R58" s="15" t="n">
        <f aca="false">G58*J58</f>
        <v>0</v>
      </c>
      <c r="S58" s="15" t="n">
        <f aca="false">G58*K58</f>
        <v>0</v>
      </c>
      <c r="T58" s="15" t="n">
        <f aca="false">G58*L58</f>
        <v>541.33369416</v>
      </c>
      <c r="U58" s="15" t="n">
        <f aca="false">G58*M58</f>
        <v>399.62639652579</v>
      </c>
      <c r="V58" s="15" t="n">
        <f aca="false">G58*N58</f>
        <v>111.587987982786</v>
      </c>
      <c r="W58" s="17" t="n">
        <f aca="false">G58*O58</f>
        <v>0</v>
      </c>
      <c r="X58" s="16" t="n">
        <f aca="false">ROUND(W58,2)</f>
        <v>0</v>
      </c>
      <c r="AA58" s="18" t="n">
        <v>43.8073548034771</v>
      </c>
      <c r="AB58" s="19" t="n">
        <v>1126.02</v>
      </c>
    </row>
    <row r="59" customFormat="false" ht="32.8" hidden="false" customHeight="false" outlineLevel="0" collapsed="false">
      <c r="A59" s="10" t="n">
        <v>30</v>
      </c>
      <c r="B59" s="11" t="s">
        <v>41</v>
      </c>
      <c r="C59" s="11"/>
      <c r="D59" s="12" t="s">
        <v>101</v>
      </c>
      <c r="F59" s="13" t="s">
        <v>40</v>
      </c>
      <c r="G59" s="14" t="n">
        <v>2.856</v>
      </c>
      <c r="I59" s="15" t="n">
        <v>32.3</v>
      </c>
      <c r="J59" s="15" t="n">
        <v>0</v>
      </c>
      <c r="K59" s="15" t="n">
        <v>0</v>
      </c>
      <c r="L59" s="15" t="n">
        <v>24.633</v>
      </c>
      <c r="M59" s="15" t="n">
        <v>37.0064486426115</v>
      </c>
      <c r="N59" s="15" t="n">
        <v>10.333339294695</v>
      </c>
      <c r="O59" s="16"/>
      <c r="Q59" s="15" t="n">
        <f aca="false">G59*I59</f>
        <v>0</v>
      </c>
      <c r="R59" s="15" t="n">
        <f aca="false">G59*J59</f>
        <v>0</v>
      </c>
      <c r="S59" s="15" t="n">
        <f aca="false">G59*K59</f>
        <v>0</v>
      </c>
      <c r="T59" s="15" t="n">
        <f aca="false">G59*L59</f>
        <v>0</v>
      </c>
      <c r="U59" s="15" t="n">
        <f aca="false">G59*M59</f>
        <v>0</v>
      </c>
      <c r="V59" s="15" t="n">
        <f aca="false">G59*N59</f>
        <v>0</v>
      </c>
      <c r="W59" s="17" t="n">
        <f aca="false">G59*O59</f>
        <v>0</v>
      </c>
      <c r="X59" s="16" t="n">
        <f aca="false">ROUND(W59,2)</f>
        <v>0</v>
      </c>
      <c r="AA59" s="18" t="n">
        <v>104.272787937306</v>
      </c>
      <c r="AB59" s="19" t="n">
        <v>297.8</v>
      </c>
    </row>
    <row r="60" customFormat="false" ht="32.8" hidden="false" customHeight="false" outlineLevel="0" collapsed="false">
      <c r="A60" s="10" t="n">
        <v>31</v>
      </c>
      <c r="B60" s="11" t="s">
        <v>43</v>
      </c>
      <c r="C60" s="11"/>
      <c r="D60" s="12" t="s">
        <v>44</v>
      </c>
      <c r="F60" s="13" t="s">
        <v>40</v>
      </c>
      <c r="G60" s="14" t="n">
        <v>28.56</v>
      </c>
      <c r="I60" s="15" t="n">
        <v>0</v>
      </c>
      <c r="J60" s="15" t="n">
        <v>0</v>
      </c>
      <c r="K60" s="15" t="n">
        <v>0</v>
      </c>
      <c r="L60" s="15" t="n">
        <v>17.9382</v>
      </c>
      <c r="M60" s="15" t="n">
        <v>11.65982957232</v>
      </c>
      <c r="N60" s="15" t="n">
        <v>3.2557832353134</v>
      </c>
      <c r="O60" s="16"/>
      <c r="Q60" s="15" t="n">
        <f aca="false">G60*I60</f>
        <v>0</v>
      </c>
      <c r="R60" s="15" t="n">
        <f aca="false">G60*J60</f>
        <v>0</v>
      </c>
      <c r="S60" s="15" t="n">
        <f aca="false">G60*K60</f>
        <v>0</v>
      </c>
      <c r="T60" s="15" t="n">
        <f aca="false">G60*L60</f>
        <v>0</v>
      </c>
      <c r="U60" s="15" t="n">
        <f aca="false">G60*M60</f>
        <v>0</v>
      </c>
      <c r="V60" s="15" t="n">
        <f aca="false">G60*N60</f>
        <v>0</v>
      </c>
      <c r="W60" s="17" t="n">
        <f aca="false">G60*O60</f>
        <v>0</v>
      </c>
      <c r="X60" s="16" t="n">
        <f aca="false">ROUND(W60,2)</f>
        <v>0</v>
      </c>
      <c r="AA60" s="18" t="n">
        <v>32.8538128076334</v>
      </c>
      <c r="AB60" s="19" t="n">
        <v>938.3</v>
      </c>
    </row>
    <row r="61" customFormat="false" ht="22.35" hidden="false" customHeight="false" outlineLevel="0" collapsed="false">
      <c r="A61" s="10" t="n">
        <v>32</v>
      </c>
      <c r="B61" s="11" t="s">
        <v>45</v>
      </c>
      <c r="C61" s="11"/>
      <c r="D61" s="12" t="s">
        <v>102</v>
      </c>
      <c r="F61" s="13" t="s">
        <v>47</v>
      </c>
      <c r="G61" s="14" t="n">
        <v>6</v>
      </c>
      <c r="I61" s="15" t="n">
        <v>11.2081</v>
      </c>
      <c r="J61" s="15" t="n">
        <v>0</v>
      </c>
      <c r="K61" s="15" t="n">
        <v>0</v>
      </c>
      <c r="L61" s="15" t="n">
        <v>0</v>
      </c>
      <c r="M61" s="15" t="n">
        <v>7.28526473277807</v>
      </c>
      <c r="N61" s="15" t="n">
        <v>2.03427010958268</v>
      </c>
      <c r="O61" s="16"/>
      <c r="Q61" s="15" t="n">
        <f aca="false">G61*I61</f>
        <v>0</v>
      </c>
      <c r="R61" s="15" t="n">
        <f aca="false">G61*J61</f>
        <v>0</v>
      </c>
      <c r="S61" s="15" t="n">
        <f aca="false">G61*K61</f>
        <v>0</v>
      </c>
      <c r="T61" s="15" t="n">
        <f aca="false">G61*L61</f>
        <v>0</v>
      </c>
      <c r="U61" s="15" t="n">
        <f aca="false">G61*M61</f>
        <v>0</v>
      </c>
      <c r="V61" s="15" t="n">
        <f aca="false">G61*N61</f>
        <v>0</v>
      </c>
      <c r="W61" s="17" t="n">
        <f aca="false">G61*O61</f>
        <v>0</v>
      </c>
      <c r="X61" s="16" t="n">
        <f aca="false">ROUND(W61,2)</f>
        <v>0</v>
      </c>
      <c r="AA61" s="18" t="n">
        <v>20.5276348423608</v>
      </c>
      <c r="AB61" s="19" t="n">
        <v>123.17</v>
      </c>
    </row>
    <row r="62" customFormat="false" ht="22.35" hidden="false" customHeight="false" outlineLevel="0" collapsed="false">
      <c r="A62" s="10" t="n">
        <v>33</v>
      </c>
      <c r="B62" s="11" t="s">
        <v>48</v>
      </c>
      <c r="C62" s="11"/>
      <c r="D62" s="12" t="s">
        <v>49</v>
      </c>
      <c r="F62" s="13" t="s">
        <v>40</v>
      </c>
      <c r="G62" s="14" t="n">
        <v>2.647</v>
      </c>
      <c r="I62" s="15" t="n">
        <v>35.53</v>
      </c>
      <c r="J62" s="15" t="n">
        <v>0</v>
      </c>
      <c r="K62" s="15" t="n">
        <v>0</v>
      </c>
      <c r="L62" s="15" t="n">
        <v>0</v>
      </c>
      <c r="M62" s="15" t="n">
        <v>23.0944991528988</v>
      </c>
      <c r="N62" s="15" t="n">
        <v>6.44869487187594</v>
      </c>
      <c r="O62" s="16"/>
      <c r="Q62" s="15" t="n">
        <f aca="false">G62*I62</f>
        <v>0</v>
      </c>
      <c r="R62" s="15" t="n">
        <f aca="false">G62*J62</f>
        <v>0</v>
      </c>
      <c r="S62" s="15" t="n">
        <f aca="false">G62*K62</f>
        <v>0</v>
      </c>
      <c r="T62" s="15" t="n">
        <f aca="false">G62*L62</f>
        <v>0</v>
      </c>
      <c r="U62" s="15" t="n">
        <f aca="false">G62*M62</f>
        <v>0</v>
      </c>
      <c r="V62" s="15" t="n">
        <f aca="false">G62*N62</f>
        <v>0</v>
      </c>
      <c r="W62" s="17" t="n">
        <f aca="false">G62*O62</f>
        <v>0</v>
      </c>
      <c r="X62" s="16" t="n">
        <f aca="false">ROUND(W62,2)</f>
        <v>0</v>
      </c>
      <c r="AA62" s="18" t="n">
        <v>65.0731940247747</v>
      </c>
      <c r="AB62" s="19" t="n">
        <v>172.25</v>
      </c>
    </row>
    <row r="63" customFormat="false" ht="43.25" hidden="false" customHeight="false" outlineLevel="0" collapsed="false">
      <c r="A63" s="10" t="n">
        <v>34</v>
      </c>
      <c r="B63" s="11" t="s">
        <v>50</v>
      </c>
      <c r="C63" s="11"/>
      <c r="D63" s="12" t="s">
        <v>51</v>
      </c>
      <c r="F63" s="13" t="s">
        <v>40</v>
      </c>
      <c r="G63" s="14" t="n">
        <v>28.507</v>
      </c>
      <c r="I63" s="15" t="n">
        <v>3.0685</v>
      </c>
      <c r="J63" s="15" t="n">
        <v>0</v>
      </c>
      <c r="K63" s="15" t="n">
        <v>0</v>
      </c>
      <c r="L63" s="15" t="n">
        <v>14.625366</v>
      </c>
      <c r="M63" s="15" t="n">
        <v>11.5010124781454</v>
      </c>
      <c r="N63" s="15" t="n">
        <v>3.21143661519449</v>
      </c>
      <c r="O63" s="16"/>
      <c r="Q63" s="15" t="n">
        <f aca="false">G63*I63</f>
        <v>0</v>
      </c>
      <c r="R63" s="15" t="n">
        <f aca="false">G63*J63</f>
        <v>0</v>
      </c>
      <c r="S63" s="15" t="n">
        <f aca="false">G63*K63</f>
        <v>0</v>
      </c>
      <c r="T63" s="15" t="n">
        <f aca="false">G63*L63</f>
        <v>0</v>
      </c>
      <c r="U63" s="15" t="n">
        <f aca="false">G63*M63</f>
        <v>0</v>
      </c>
      <c r="V63" s="15" t="n">
        <f aca="false">G63*N63</f>
        <v>0</v>
      </c>
      <c r="W63" s="17" t="n">
        <f aca="false">G63*O63</f>
        <v>0</v>
      </c>
      <c r="X63" s="16" t="n">
        <f aca="false">ROUND(W63,2)</f>
        <v>0</v>
      </c>
      <c r="AA63" s="18" t="n">
        <v>32.4063150933398</v>
      </c>
      <c r="AB63" s="19" t="n">
        <v>923.81</v>
      </c>
    </row>
    <row r="64" customFormat="false" ht="43.25" hidden="false" customHeight="false" outlineLevel="0" collapsed="false">
      <c r="A64" s="10" t="n">
        <v>35</v>
      </c>
      <c r="B64" s="11" t="s">
        <v>43</v>
      </c>
      <c r="C64" s="11"/>
      <c r="D64" s="12" t="s">
        <v>52</v>
      </c>
      <c r="F64" s="13" t="s">
        <v>40</v>
      </c>
      <c r="G64" s="14" t="n">
        <v>28.507</v>
      </c>
      <c r="I64" s="15" t="n">
        <v>0</v>
      </c>
      <c r="J64" s="15" t="n">
        <v>0</v>
      </c>
      <c r="K64" s="15" t="n">
        <v>0</v>
      </c>
      <c r="L64" s="15" t="n">
        <v>17.9382</v>
      </c>
      <c r="M64" s="15" t="n">
        <v>11.65982957232</v>
      </c>
      <c r="N64" s="15" t="n">
        <v>3.2557832353134</v>
      </c>
      <c r="O64" s="16"/>
      <c r="Q64" s="15" t="n">
        <f aca="false">G64*I64</f>
        <v>0</v>
      </c>
      <c r="R64" s="15" t="n">
        <f aca="false">G64*J64</f>
        <v>0</v>
      </c>
      <c r="S64" s="15" t="n">
        <f aca="false">G64*K64</f>
        <v>0</v>
      </c>
      <c r="T64" s="15" t="n">
        <f aca="false">G64*L64</f>
        <v>0</v>
      </c>
      <c r="U64" s="15" t="n">
        <f aca="false">G64*M64</f>
        <v>0</v>
      </c>
      <c r="V64" s="15" t="n">
        <f aca="false">G64*N64</f>
        <v>0</v>
      </c>
      <c r="W64" s="17" t="n">
        <f aca="false">G64*O64</f>
        <v>0</v>
      </c>
      <c r="X64" s="16" t="n">
        <f aca="false">ROUND(W64,2)</f>
        <v>0</v>
      </c>
      <c r="AA64" s="18" t="n">
        <v>32.8538128076334</v>
      </c>
      <c r="AB64" s="19" t="n">
        <v>936.56</v>
      </c>
    </row>
    <row r="65" customFormat="false" ht="12.1" hidden="false" customHeight="false" outlineLevel="0" collapsed="false">
      <c r="A65" s="10" t="n">
        <v>36</v>
      </c>
      <c r="B65" s="11" t="s">
        <v>53</v>
      </c>
      <c r="C65" s="11"/>
      <c r="D65" s="12" t="s">
        <v>54</v>
      </c>
      <c r="F65" s="13" t="s">
        <v>40</v>
      </c>
      <c r="G65" s="14" t="n">
        <v>28.507</v>
      </c>
      <c r="I65" s="15" t="n">
        <v>0</v>
      </c>
      <c r="J65" s="15" t="n">
        <v>17</v>
      </c>
      <c r="K65" s="15" t="n">
        <v>0</v>
      </c>
      <c r="L65" s="15" t="n">
        <v>0</v>
      </c>
      <c r="M65" s="15" t="n">
        <v>0</v>
      </c>
      <c r="N65" s="15" t="n">
        <v>0</v>
      </c>
      <c r="O65" s="16"/>
      <c r="Q65" s="15" t="n">
        <f aca="false">G65*I65</f>
        <v>0</v>
      </c>
      <c r="R65" s="15" t="n">
        <f aca="false">G65*J65</f>
        <v>0</v>
      </c>
      <c r="S65" s="15" t="n">
        <f aca="false">G65*K65</f>
        <v>0</v>
      </c>
      <c r="T65" s="15" t="n">
        <f aca="false">G65*L65</f>
        <v>0</v>
      </c>
      <c r="U65" s="15" t="n">
        <f aca="false">G65*M65</f>
        <v>0</v>
      </c>
      <c r="V65" s="15" t="n">
        <f aca="false">G65*N65</f>
        <v>0</v>
      </c>
      <c r="W65" s="17" t="n">
        <f aca="false">G65*O65</f>
        <v>0</v>
      </c>
      <c r="X65" s="16" t="n">
        <f aca="false">ROUND(W65,2)</f>
        <v>0</v>
      </c>
      <c r="AA65" s="18" t="n">
        <v>17</v>
      </c>
      <c r="AB65" s="19" t="n">
        <v>484.62</v>
      </c>
    </row>
    <row r="66" customFormat="false" ht="22.35" hidden="false" customHeight="false" outlineLevel="0" collapsed="false">
      <c r="A66" s="10" t="n">
        <v>37</v>
      </c>
      <c r="B66" s="11" t="s">
        <v>55</v>
      </c>
      <c r="C66" s="11"/>
      <c r="D66" s="12" t="s">
        <v>56</v>
      </c>
      <c r="F66" s="13" t="s">
        <v>40</v>
      </c>
      <c r="G66" s="14" t="n">
        <v>24.06</v>
      </c>
      <c r="I66" s="15" t="n">
        <v>1.6473</v>
      </c>
      <c r="J66" s="15" t="n">
        <v>0</v>
      </c>
      <c r="K66" s="15" t="n">
        <v>0</v>
      </c>
      <c r="L66" s="15" t="n">
        <v>2.645304</v>
      </c>
      <c r="M66" s="15" t="n">
        <v>2.79019249765635</v>
      </c>
      <c r="N66" s="15" t="n">
        <v>0.779107610520522</v>
      </c>
      <c r="O66" s="16"/>
      <c r="Q66" s="15" t="n">
        <f aca="false">G66*I66</f>
        <v>0</v>
      </c>
      <c r="R66" s="15" t="n">
        <f aca="false">G66*J66</f>
        <v>0</v>
      </c>
      <c r="S66" s="15" t="n">
        <f aca="false">G66*K66</f>
        <v>0</v>
      </c>
      <c r="T66" s="15" t="n">
        <f aca="false">G66*L66</f>
        <v>0</v>
      </c>
      <c r="U66" s="15" t="n">
        <f aca="false">G66*M66</f>
        <v>0</v>
      </c>
      <c r="V66" s="15" t="n">
        <f aca="false">G66*N66</f>
        <v>0</v>
      </c>
      <c r="W66" s="17" t="n">
        <f aca="false">G66*O66</f>
        <v>0</v>
      </c>
      <c r="X66" s="16" t="n">
        <f aca="false">ROUND(W66,2)</f>
        <v>0</v>
      </c>
      <c r="AA66" s="18" t="n">
        <v>7.86190410817687</v>
      </c>
      <c r="AB66" s="19" t="n">
        <v>189.16</v>
      </c>
    </row>
    <row r="67" customFormat="false" ht="12.1" hidden="false" customHeight="false" outlineLevel="0" collapsed="false">
      <c r="A67" s="10" t="n">
        <v>38</v>
      </c>
      <c r="B67" s="11" t="s">
        <v>57</v>
      </c>
      <c r="C67" s="11"/>
      <c r="D67" s="12" t="s">
        <v>58</v>
      </c>
      <c r="F67" s="13" t="s">
        <v>40</v>
      </c>
      <c r="G67" s="14" t="n">
        <v>28.56</v>
      </c>
      <c r="I67" s="15" t="n">
        <v>0</v>
      </c>
      <c r="J67" s="15" t="n">
        <v>20</v>
      </c>
      <c r="K67" s="15" t="n">
        <v>0</v>
      </c>
      <c r="L67" s="15" t="n">
        <v>0</v>
      </c>
      <c r="M67" s="15" t="n">
        <v>0</v>
      </c>
      <c r="N67" s="15" t="n">
        <v>0</v>
      </c>
      <c r="O67" s="16"/>
      <c r="Q67" s="15" t="n">
        <f aca="false">G67*I67</f>
        <v>0</v>
      </c>
      <c r="R67" s="15" t="n">
        <f aca="false">G67*J67</f>
        <v>0</v>
      </c>
      <c r="S67" s="15" t="n">
        <f aca="false">G67*K67</f>
        <v>0</v>
      </c>
      <c r="T67" s="15" t="n">
        <f aca="false">G67*L67</f>
        <v>0</v>
      </c>
      <c r="U67" s="15" t="n">
        <f aca="false">G67*M67</f>
        <v>0</v>
      </c>
      <c r="V67" s="15" t="n">
        <f aca="false">G67*N67</f>
        <v>0</v>
      </c>
      <c r="W67" s="17" t="n">
        <f aca="false">G67*O67</f>
        <v>0</v>
      </c>
      <c r="X67" s="16" t="n">
        <f aca="false">ROUND(W67,2)</f>
        <v>0</v>
      </c>
      <c r="AA67" s="18" t="n">
        <v>20</v>
      </c>
      <c r="AB67" s="19" t="n">
        <v>571.2</v>
      </c>
    </row>
    <row r="68" customFormat="false" ht="12.8" hidden="false" customHeight="false" outlineLevel="0" collapsed="false">
      <c r="F68" s="8" t="s">
        <v>35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20" t="n">
        <f aca="false">SUM(Q58:Q67)</f>
        <v>73.4761692</v>
      </c>
      <c r="R68" s="20" t="n">
        <f aca="false">SUM(R58:R67)</f>
        <v>0</v>
      </c>
      <c r="S68" s="20" t="n">
        <f aca="false">SUM(S58:S67)</f>
        <v>0</v>
      </c>
      <c r="T68" s="20" t="n">
        <f aca="false">SUM(T58:T67)</f>
        <v>541.33369416</v>
      </c>
      <c r="U68" s="20" t="n">
        <f aca="false">SUM(U58:U67)</f>
        <v>399.62639652579</v>
      </c>
      <c r="V68" s="20" t="n">
        <f aca="false">SUM(V58:V67)</f>
        <v>111.587987982786</v>
      </c>
      <c r="W68" s="21" t="n">
        <f aca="false">SUM(W58:W67)</f>
        <v>0</v>
      </c>
      <c r="X68" s="22" t="n">
        <f aca="false">SUM(X58:X67)</f>
        <v>0</v>
      </c>
      <c r="AB68" s="23" t="n">
        <v>5762.89</v>
      </c>
    </row>
    <row r="70" customFormat="false" ht="12.8" hidden="false" customHeight="true" outlineLevel="0" collapsed="false">
      <c r="A70" s="8" t="s">
        <v>103</v>
      </c>
      <c r="B70" s="8"/>
      <c r="C70" s="9" t="s">
        <v>60</v>
      </c>
      <c r="D70" s="9"/>
      <c r="E70" s="9"/>
    </row>
    <row r="71" customFormat="false" ht="22.35" hidden="false" customHeight="false" outlineLevel="0" collapsed="false">
      <c r="A71" s="10" t="n">
        <v>39</v>
      </c>
      <c r="B71" s="11" t="s">
        <v>104</v>
      </c>
      <c r="C71" s="11"/>
      <c r="D71" s="12" t="s">
        <v>105</v>
      </c>
      <c r="F71" s="13" t="s">
        <v>47</v>
      </c>
      <c r="G71" s="14" t="n">
        <v>47.6</v>
      </c>
      <c r="I71" s="15" t="n">
        <v>17.765</v>
      </c>
      <c r="J71" s="15" t="n">
        <v>9.361861599</v>
      </c>
      <c r="K71" s="15" t="n">
        <v>0</v>
      </c>
      <c r="L71" s="15" t="n">
        <v>0</v>
      </c>
      <c r="M71" s="15" t="n">
        <v>11.5472495764494</v>
      </c>
      <c r="N71" s="15" t="n">
        <v>3.22434743593797</v>
      </c>
      <c r="O71" s="16"/>
      <c r="Q71" s="15" t="n">
        <f aca="false">G71*I71</f>
        <v>845.614</v>
      </c>
      <c r="R71" s="15" t="n">
        <f aca="false">G71*J71</f>
        <v>445.6246121124</v>
      </c>
      <c r="S71" s="15" t="n">
        <f aca="false">G71*K71</f>
        <v>0</v>
      </c>
      <c r="T71" s="15" t="n">
        <f aca="false">G71*L71</f>
        <v>0</v>
      </c>
      <c r="U71" s="15" t="n">
        <f aca="false">G71*M71</f>
        <v>549.649079838991</v>
      </c>
      <c r="V71" s="15" t="n">
        <f aca="false">G71*N71</f>
        <v>153.478937950647</v>
      </c>
      <c r="W71" s="17" t="n">
        <f aca="false">G71*O71</f>
        <v>0</v>
      </c>
      <c r="X71" s="16" t="n">
        <f aca="false">ROUND(W71,2)</f>
        <v>0</v>
      </c>
      <c r="AA71" s="18" t="n">
        <v>41.8984586113874</v>
      </c>
      <c r="AB71" s="19" t="n">
        <v>1994.37</v>
      </c>
    </row>
    <row r="72" customFormat="false" ht="22.35" hidden="false" customHeight="false" outlineLevel="0" collapsed="false">
      <c r="A72" s="10" t="n">
        <v>40</v>
      </c>
      <c r="B72" s="11" t="s">
        <v>106</v>
      </c>
      <c r="C72" s="11"/>
      <c r="D72" s="12" t="s">
        <v>107</v>
      </c>
      <c r="F72" s="13" t="s">
        <v>67</v>
      </c>
      <c r="G72" s="14" t="n">
        <v>10</v>
      </c>
      <c r="I72" s="15" t="n">
        <v>90.763</v>
      </c>
      <c r="J72" s="15" t="n">
        <v>34.77006</v>
      </c>
      <c r="K72" s="15" t="n">
        <v>0</v>
      </c>
      <c r="L72" s="15" t="n">
        <v>30.2886</v>
      </c>
      <c r="M72" s="15" t="n">
        <v>78.683537113905</v>
      </c>
      <c r="N72" s="15" t="n">
        <v>21.9708649634781</v>
      </c>
      <c r="O72" s="16"/>
      <c r="Q72" s="15" t="n">
        <f aca="false">G72*I72</f>
        <v>0</v>
      </c>
      <c r="R72" s="15" t="n">
        <f aca="false">G72*J72</f>
        <v>0</v>
      </c>
      <c r="S72" s="15" t="n">
        <f aca="false">G72*K72</f>
        <v>0</v>
      </c>
      <c r="T72" s="15" t="n">
        <f aca="false">G72*L72</f>
        <v>0</v>
      </c>
      <c r="U72" s="15" t="n">
        <f aca="false">G72*M72</f>
        <v>0</v>
      </c>
      <c r="V72" s="15" t="n">
        <f aca="false">G72*N72</f>
        <v>0</v>
      </c>
      <c r="W72" s="17" t="n">
        <f aca="false">G72*O72</f>
        <v>0</v>
      </c>
      <c r="X72" s="16" t="n">
        <f aca="false">ROUND(W72,2)</f>
        <v>0</v>
      </c>
      <c r="AA72" s="18" t="n">
        <v>256.476062077383</v>
      </c>
      <c r="AB72" s="19" t="n">
        <v>2564.76</v>
      </c>
    </row>
    <row r="73" customFormat="false" ht="12.1" hidden="false" customHeight="false" outlineLevel="0" collapsed="false">
      <c r="A73" s="10" t="n">
        <v>41</v>
      </c>
      <c r="B73" s="11" t="s">
        <v>108</v>
      </c>
      <c r="C73" s="11"/>
      <c r="D73" s="12" t="s">
        <v>109</v>
      </c>
      <c r="F73" s="13" t="s">
        <v>110</v>
      </c>
      <c r="G73" s="14" t="n">
        <v>72</v>
      </c>
      <c r="I73" s="15" t="n">
        <v>16.15</v>
      </c>
      <c r="J73" s="15" t="n">
        <v>0</v>
      </c>
      <c r="K73" s="15" t="n">
        <v>0</v>
      </c>
      <c r="L73" s="15" t="n">
        <v>24</v>
      </c>
      <c r="M73" s="15" t="n">
        <v>26.0974990427494</v>
      </c>
      <c r="N73" s="15" t="n">
        <v>7.28722485521585</v>
      </c>
      <c r="O73" s="16"/>
      <c r="Q73" s="15" t="n">
        <f aca="false">G73*I73</f>
        <v>0</v>
      </c>
      <c r="R73" s="15" t="n">
        <f aca="false">G73*J73</f>
        <v>0</v>
      </c>
      <c r="S73" s="15" t="n">
        <f aca="false">G73*K73</f>
        <v>0</v>
      </c>
      <c r="T73" s="15" t="n">
        <f aca="false">G73*L73</f>
        <v>0</v>
      </c>
      <c r="U73" s="15" t="n">
        <f aca="false">G73*M73</f>
        <v>0</v>
      </c>
      <c r="V73" s="15" t="n">
        <f aca="false">G73*N73</f>
        <v>0</v>
      </c>
      <c r="W73" s="17" t="n">
        <f aca="false">G73*O73</f>
        <v>0</v>
      </c>
      <c r="X73" s="16" t="n">
        <f aca="false">ROUND(W73,2)</f>
        <v>0</v>
      </c>
      <c r="AA73" s="18" t="n">
        <v>73.5347238979653</v>
      </c>
      <c r="AB73" s="19" t="n">
        <v>5294.5</v>
      </c>
    </row>
    <row r="74" customFormat="false" ht="12.1" hidden="false" customHeight="false" outlineLevel="0" collapsed="false">
      <c r="F74" s="8" t="s">
        <v>35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20" t="n">
        <f aca="false">SUM(Q71:Q73)</f>
        <v>845.614</v>
      </c>
      <c r="R74" s="20" t="n">
        <f aca="false">SUM(R71:R73)</f>
        <v>445.6246121124</v>
      </c>
      <c r="S74" s="20" t="n">
        <f aca="false">SUM(S71:S73)</f>
        <v>0</v>
      </c>
      <c r="T74" s="20" t="n">
        <f aca="false">SUM(T71:T73)</f>
        <v>0</v>
      </c>
      <c r="U74" s="20" t="n">
        <f aca="false">SUM(U71:U73)</f>
        <v>549.649079838991</v>
      </c>
      <c r="V74" s="20" t="n">
        <f aca="false">SUM(V71:V73)</f>
        <v>153.478937950647</v>
      </c>
      <c r="W74" s="21" t="n">
        <f aca="false">SUM(W71:W73)</f>
        <v>0</v>
      </c>
      <c r="X74" s="22" t="n">
        <f aca="false">SUM(X71:X73)</f>
        <v>0</v>
      </c>
      <c r="AB74" s="23" t="n">
        <v>9853.63</v>
      </c>
    </row>
    <row r="76" customFormat="false" ht="12.65" hidden="false" customHeight="true" outlineLevel="0" collapsed="false">
      <c r="A76" s="8" t="s">
        <v>111</v>
      </c>
      <c r="B76" s="8"/>
      <c r="C76" s="9" t="s">
        <v>64</v>
      </c>
      <c r="D76" s="9"/>
      <c r="E76" s="9"/>
    </row>
    <row r="77" customFormat="false" ht="32.8" hidden="false" customHeight="false" outlineLevel="0" collapsed="false">
      <c r="A77" s="10" t="n">
        <v>42</v>
      </c>
      <c r="B77" s="11" t="s">
        <v>57</v>
      </c>
      <c r="C77" s="11"/>
      <c r="D77" s="12" t="s">
        <v>112</v>
      </c>
      <c r="F77" s="13" t="s">
        <v>92</v>
      </c>
      <c r="G77" s="14" t="n">
        <v>15</v>
      </c>
      <c r="I77" s="15" t="n">
        <v>32.3</v>
      </c>
      <c r="J77" s="15" t="n">
        <v>72.96543</v>
      </c>
      <c r="K77" s="15" t="n">
        <v>0</v>
      </c>
      <c r="L77" s="15" t="n">
        <v>84.408</v>
      </c>
      <c r="M77" s="15" t="n">
        <v>75.8601972174644</v>
      </c>
      <c r="N77" s="15" t="n">
        <v>21.1825015791415</v>
      </c>
      <c r="O77" s="16"/>
      <c r="Q77" s="15" t="n">
        <f aca="false">G77*I77</f>
        <v>484.5</v>
      </c>
      <c r="R77" s="15" t="n">
        <f aca="false">G77*J77</f>
        <v>1094.48145</v>
      </c>
      <c r="S77" s="15" t="n">
        <f aca="false">G77*K77</f>
        <v>0</v>
      </c>
      <c r="T77" s="15" t="n">
        <f aca="false">G77*L77</f>
        <v>1266.12</v>
      </c>
      <c r="U77" s="15" t="n">
        <f aca="false">G77*M77</f>
        <v>1137.90295826197</v>
      </c>
      <c r="V77" s="15" t="n">
        <f aca="false">G77*N77</f>
        <v>317.737523687123</v>
      </c>
      <c r="W77" s="17" t="n">
        <f aca="false">G77*O77</f>
        <v>0</v>
      </c>
      <c r="X77" s="16" t="n">
        <f aca="false">ROUND(W77,2)</f>
        <v>0</v>
      </c>
      <c r="AA77" s="18" t="n">
        <v>286.716128796606</v>
      </c>
      <c r="AB77" s="19" t="n">
        <v>4300.74</v>
      </c>
    </row>
    <row r="78" customFormat="false" ht="12.1" hidden="false" customHeight="false" outlineLevel="0" collapsed="false">
      <c r="A78" s="10" t="n">
        <v>43</v>
      </c>
      <c r="B78" s="11" t="s">
        <v>113</v>
      </c>
      <c r="C78" s="11"/>
      <c r="D78" s="12" t="s">
        <v>114</v>
      </c>
      <c r="F78" s="13" t="s">
        <v>67</v>
      </c>
      <c r="G78" s="14" t="n">
        <v>1</v>
      </c>
      <c r="I78" s="15" t="n">
        <v>7.5905</v>
      </c>
      <c r="J78" s="15" t="n">
        <v>567.686</v>
      </c>
      <c r="K78" s="15" t="n">
        <v>0</v>
      </c>
      <c r="L78" s="15" t="n">
        <v>5.617</v>
      </c>
      <c r="M78" s="15" t="n">
        <v>8.58487468510866</v>
      </c>
      <c r="N78" s="15" t="n">
        <v>2.39716120237269</v>
      </c>
      <c r="O78" s="16"/>
      <c r="Q78" s="15" t="n">
        <f aca="false">G78*I78</f>
        <v>0</v>
      </c>
      <c r="R78" s="15" t="n">
        <f aca="false">G78*J78</f>
        <v>0</v>
      </c>
      <c r="S78" s="15" t="n">
        <f aca="false">G78*K78</f>
        <v>0</v>
      </c>
      <c r="T78" s="15" t="n">
        <f aca="false">G78*L78</f>
        <v>0</v>
      </c>
      <c r="U78" s="15" t="n">
        <f aca="false">G78*M78</f>
        <v>0</v>
      </c>
      <c r="V78" s="15" t="n">
        <f aca="false">G78*N78</f>
        <v>0</v>
      </c>
      <c r="W78" s="17" t="n">
        <f aca="false">G78*O78</f>
        <v>0</v>
      </c>
      <c r="X78" s="16" t="n">
        <f aca="false">ROUND(W78,2)</f>
        <v>0</v>
      </c>
      <c r="AA78" s="18" t="n">
        <v>591.875535887481</v>
      </c>
      <c r="AB78" s="19" t="n">
        <v>591.88</v>
      </c>
    </row>
    <row r="79" customFormat="false" ht="32.8" hidden="false" customHeight="false" outlineLevel="0" collapsed="false">
      <c r="A79" s="10" t="n">
        <v>44</v>
      </c>
      <c r="B79" s="11" t="s">
        <v>115</v>
      </c>
      <c r="C79" s="11"/>
      <c r="D79" s="12" t="s">
        <v>116</v>
      </c>
      <c r="F79" s="13" t="s">
        <v>67</v>
      </c>
      <c r="G79" s="14" t="n">
        <v>1</v>
      </c>
      <c r="I79" s="15" t="n">
        <v>5.491</v>
      </c>
      <c r="J79" s="15" t="n">
        <v>1006.33475</v>
      </c>
      <c r="K79" s="15" t="n">
        <v>0</v>
      </c>
      <c r="L79" s="15" t="n">
        <v>4.4952</v>
      </c>
      <c r="M79" s="15" t="n">
        <v>6.49102976191044</v>
      </c>
      <c r="N79" s="15" t="n">
        <v>1.81249526398895</v>
      </c>
      <c r="O79" s="16"/>
      <c r="Q79" s="15" t="n">
        <f aca="false">G79*I79</f>
        <v>0</v>
      </c>
      <c r="R79" s="15" t="n">
        <f aca="false">G79*J79</f>
        <v>0</v>
      </c>
      <c r="S79" s="15" t="n">
        <f aca="false">G79*K79</f>
        <v>0</v>
      </c>
      <c r="T79" s="15" t="n">
        <f aca="false">G79*L79</f>
        <v>0</v>
      </c>
      <c r="U79" s="15" t="n">
        <f aca="false">G79*M79</f>
        <v>0</v>
      </c>
      <c r="V79" s="15" t="n">
        <f aca="false">G79*N79</f>
        <v>0</v>
      </c>
      <c r="W79" s="17" t="n">
        <f aca="false">G79*O79</f>
        <v>0</v>
      </c>
      <c r="X79" s="16" t="n">
        <f aca="false">ROUND(W79,2)</f>
        <v>0</v>
      </c>
      <c r="AA79" s="18" t="n">
        <v>1024.6244750259</v>
      </c>
      <c r="AB79" s="19" t="n">
        <v>1024.62</v>
      </c>
    </row>
    <row r="80" customFormat="false" ht="12.1" hidden="false" customHeight="false" outlineLevel="0" collapsed="false">
      <c r="A80" s="10" t="n">
        <v>45</v>
      </c>
      <c r="B80" s="11" t="s">
        <v>117</v>
      </c>
      <c r="C80" s="11"/>
      <c r="D80" s="12" t="s">
        <v>118</v>
      </c>
      <c r="F80" s="13" t="s">
        <v>92</v>
      </c>
      <c r="G80" s="14" t="n">
        <v>15</v>
      </c>
      <c r="I80" s="15" t="n">
        <v>4.49587729643136</v>
      </c>
      <c r="J80" s="15" t="n">
        <v>0.6825342775</v>
      </c>
      <c r="K80" s="15" t="n">
        <v>0</v>
      </c>
      <c r="L80" s="15" t="n">
        <v>1.775604</v>
      </c>
      <c r="M80" s="15" t="n">
        <v>4.07646269315662</v>
      </c>
      <c r="N80" s="15" t="n">
        <v>1.13827383268682</v>
      </c>
      <c r="O80" s="16"/>
      <c r="Q80" s="15" t="n">
        <f aca="false">G80*I80</f>
        <v>0</v>
      </c>
      <c r="R80" s="15" t="n">
        <f aca="false">G80*J80</f>
        <v>0</v>
      </c>
      <c r="S80" s="15" t="n">
        <f aca="false">G80*K80</f>
        <v>0</v>
      </c>
      <c r="T80" s="15" t="n">
        <f aca="false">G80*L80</f>
        <v>0</v>
      </c>
      <c r="U80" s="15" t="n">
        <f aca="false">G80*M80</f>
        <v>0</v>
      </c>
      <c r="V80" s="15" t="n">
        <f aca="false">G80*N80</f>
        <v>0</v>
      </c>
      <c r="W80" s="17" t="n">
        <f aca="false">G80*O80</f>
        <v>0</v>
      </c>
      <c r="X80" s="16" t="n">
        <f aca="false">ROUND(W80,2)</f>
        <v>0</v>
      </c>
      <c r="AA80" s="18" t="n">
        <v>12.1687520997748</v>
      </c>
      <c r="AB80" s="19" t="n">
        <v>182.53</v>
      </c>
    </row>
    <row r="81" customFormat="false" ht="12.8" hidden="false" customHeight="false" outlineLevel="0" collapsed="false">
      <c r="F81" s="8" t="s">
        <v>35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20" t="n">
        <f aca="false">SUM(Q77:Q80)</f>
        <v>484.5</v>
      </c>
      <c r="R81" s="20" t="n">
        <f aca="false">SUM(R77:R80)</f>
        <v>1094.48145</v>
      </c>
      <c r="S81" s="20" t="n">
        <f aca="false">SUM(S77:S80)</f>
        <v>0</v>
      </c>
      <c r="T81" s="20" t="n">
        <f aca="false">SUM(T77:T80)</f>
        <v>1266.12</v>
      </c>
      <c r="U81" s="20" t="n">
        <f aca="false">SUM(U77:U80)</f>
        <v>1137.90295826197</v>
      </c>
      <c r="V81" s="20" t="n">
        <f aca="false">SUM(V77:V80)</f>
        <v>317.737523687123</v>
      </c>
      <c r="W81" s="21" t="n">
        <f aca="false">SUM(W77:W80)</f>
        <v>0</v>
      </c>
      <c r="X81" s="22" t="n">
        <f aca="false">SUM(X77:X80)</f>
        <v>0</v>
      </c>
      <c r="AB81" s="23" t="n">
        <v>6099.77</v>
      </c>
    </row>
    <row r="83" customFormat="false" ht="12.8" hidden="false" customHeight="true" outlineLevel="0" collapsed="false">
      <c r="A83" s="8" t="s">
        <v>119</v>
      </c>
      <c r="B83" s="8"/>
      <c r="C83" s="9" t="s">
        <v>120</v>
      </c>
      <c r="D83" s="9"/>
      <c r="E83" s="9"/>
    </row>
    <row r="85" customFormat="false" ht="12.8" hidden="false" customHeight="true" outlineLevel="0" collapsed="false">
      <c r="A85" s="8" t="s">
        <v>121</v>
      </c>
      <c r="B85" s="8"/>
      <c r="C85" s="9" t="s">
        <v>31</v>
      </c>
      <c r="D85" s="9"/>
      <c r="E85" s="9"/>
    </row>
    <row r="86" customFormat="false" ht="12.1" hidden="false" customHeight="false" outlineLevel="0" collapsed="false">
      <c r="A86" s="10" t="n">
        <v>46</v>
      </c>
      <c r="B86" s="11" t="s">
        <v>32</v>
      </c>
      <c r="C86" s="11"/>
      <c r="D86" s="12" t="s">
        <v>33</v>
      </c>
      <c r="F86" s="13" t="s">
        <v>34</v>
      </c>
      <c r="G86" s="14" t="n">
        <v>0.038</v>
      </c>
      <c r="I86" s="15" t="n">
        <v>904.4</v>
      </c>
      <c r="J86" s="15" t="n">
        <v>19.9232</v>
      </c>
      <c r="K86" s="15" t="n">
        <v>0</v>
      </c>
      <c r="L86" s="15" t="n">
        <v>84.255</v>
      </c>
      <c r="M86" s="15" t="n">
        <v>642.625726428628</v>
      </c>
      <c r="N86" s="15" t="n">
        <v>179.44087893483</v>
      </c>
      <c r="O86" s="16"/>
      <c r="Q86" s="15" t="n">
        <f aca="false">G86*I86</f>
        <v>34.3672</v>
      </c>
      <c r="R86" s="15" t="n">
        <f aca="false">G86*J86</f>
        <v>0.7570816</v>
      </c>
      <c r="S86" s="15" t="n">
        <f aca="false">G86*K86</f>
        <v>0</v>
      </c>
      <c r="T86" s="15" t="n">
        <f aca="false">G86*L86</f>
        <v>3.20169</v>
      </c>
      <c r="U86" s="15" t="n">
        <f aca="false">G86*M86</f>
        <v>24.4197776042879</v>
      </c>
      <c r="V86" s="15" t="n">
        <f aca="false">G86*N86</f>
        <v>6.81875339952354</v>
      </c>
      <c r="W86" s="17" t="n">
        <f aca="false">G86*O86</f>
        <v>0</v>
      </c>
      <c r="X86" s="16" t="n">
        <f aca="false">ROUND(W86,2)</f>
        <v>0</v>
      </c>
      <c r="AA86" s="18" t="n">
        <v>1830.64480536346</v>
      </c>
      <c r="AB86" s="19" t="n">
        <v>69.56</v>
      </c>
    </row>
    <row r="87" customFormat="false" ht="12.8" hidden="false" customHeight="false" outlineLevel="0" collapsed="false">
      <c r="F87" s="8" t="s">
        <v>35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20" t="n">
        <f aca="false">SUM(Q86)</f>
        <v>34.3672</v>
      </c>
      <c r="R87" s="20" t="n">
        <f aca="false">SUM(R86)</f>
        <v>0.7570816</v>
      </c>
      <c r="S87" s="20" t="n">
        <f aca="false">SUM(S86)</f>
        <v>0</v>
      </c>
      <c r="T87" s="20" t="n">
        <f aca="false">SUM(T86)</f>
        <v>3.20169</v>
      </c>
      <c r="U87" s="20" t="n">
        <f aca="false">SUM(U86)</f>
        <v>24.4197776042879</v>
      </c>
      <c r="V87" s="20" t="n">
        <f aca="false">SUM(V86)</f>
        <v>6.81875339952354</v>
      </c>
      <c r="W87" s="21" t="n">
        <f aca="false">SUM(W86)</f>
        <v>0</v>
      </c>
      <c r="X87" s="22" t="n">
        <f aca="false">SUM(X86)</f>
        <v>0</v>
      </c>
      <c r="AB87" s="23" t="n">
        <v>69.56</v>
      </c>
    </row>
    <row r="89" customFormat="false" ht="12.8" hidden="false" customHeight="true" outlineLevel="0" collapsed="false">
      <c r="A89" s="8" t="s">
        <v>122</v>
      </c>
      <c r="B89" s="8"/>
      <c r="C89" s="9" t="s">
        <v>37</v>
      </c>
      <c r="D89" s="9"/>
      <c r="E89" s="9"/>
    </row>
    <row r="90" customFormat="false" ht="32.8" hidden="false" customHeight="false" outlineLevel="0" collapsed="false">
      <c r="A90" s="10" t="n">
        <v>47</v>
      </c>
      <c r="B90" s="11" t="s">
        <v>99</v>
      </c>
      <c r="C90" s="11"/>
      <c r="D90" s="12" t="s">
        <v>123</v>
      </c>
      <c r="F90" s="13" t="s">
        <v>40</v>
      </c>
      <c r="G90" s="14" t="n">
        <v>28.566</v>
      </c>
      <c r="I90" s="15" t="n">
        <v>2.85855</v>
      </c>
      <c r="J90" s="15" t="n">
        <v>0</v>
      </c>
      <c r="K90" s="15" t="n">
        <v>0</v>
      </c>
      <c r="L90" s="15" t="n">
        <v>21.06029</v>
      </c>
      <c r="M90" s="15" t="n">
        <v>15.5472454297304</v>
      </c>
      <c r="N90" s="15" t="n">
        <v>4.34126937374673</v>
      </c>
      <c r="O90" s="16"/>
      <c r="Q90" s="15" t="n">
        <f aca="false">G90*I90</f>
        <v>81.6573393</v>
      </c>
      <c r="R90" s="15" t="n">
        <f aca="false">G90*J90</f>
        <v>0</v>
      </c>
      <c r="S90" s="15" t="n">
        <f aca="false">G90*K90</f>
        <v>0</v>
      </c>
      <c r="T90" s="15" t="n">
        <f aca="false">G90*L90</f>
        <v>601.60824414</v>
      </c>
      <c r="U90" s="15" t="n">
        <f aca="false">G90*M90</f>
        <v>444.122612945679</v>
      </c>
      <c r="V90" s="15" t="n">
        <f aca="false">G90*N90</f>
        <v>124.012700930449</v>
      </c>
      <c r="W90" s="17" t="n">
        <f aca="false">G90*O90</f>
        <v>0</v>
      </c>
      <c r="X90" s="16" t="n">
        <f aca="false">ROUND(W90,2)</f>
        <v>0</v>
      </c>
      <c r="AA90" s="18" t="n">
        <v>43.8073548034771</v>
      </c>
      <c r="AB90" s="19" t="n">
        <v>1251.4</v>
      </c>
    </row>
    <row r="91" customFormat="false" ht="32.8" hidden="false" customHeight="false" outlineLevel="0" collapsed="false">
      <c r="A91" s="10" t="n">
        <v>48</v>
      </c>
      <c r="B91" s="11" t="s">
        <v>41</v>
      </c>
      <c r="C91" s="11"/>
      <c r="D91" s="12" t="s">
        <v>101</v>
      </c>
      <c r="F91" s="13" t="s">
        <v>40</v>
      </c>
      <c r="G91" s="14" t="n">
        <v>3.174</v>
      </c>
      <c r="I91" s="15" t="n">
        <v>32.3</v>
      </c>
      <c r="J91" s="15" t="n">
        <v>0</v>
      </c>
      <c r="K91" s="15" t="n">
        <v>0</v>
      </c>
      <c r="L91" s="15" t="n">
        <v>24.633</v>
      </c>
      <c r="M91" s="15" t="n">
        <v>37.0064486426115</v>
      </c>
      <c r="N91" s="15" t="n">
        <v>10.333339294695</v>
      </c>
      <c r="O91" s="16"/>
      <c r="Q91" s="15" t="n">
        <f aca="false">G91*I91</f>
        <v>0</v>
      </c>
      <c r="R91" s="15" t="n">
        <f aca="false">G91*J91</f>
        <v>0</v>
      </c>
      <c r="S91" s="15" t="n">
        <f aca="false">G91*K91</f>
        <v>0</v>
      </c>
      <c r="T91" s="15" t="n">
        <f aca="false">G91*L91</f>
        <v>0</v>
      </c>
      <c r="U91" s="15" t="n">
        <f aca="false">G91*M91</f>
        <v>0</v>
      </c>
      <c r="V91" s="15" t="n">
        <f aca="false">G91*N91</f>
        <v>0</v>
      </c>
      <c r="W91" s="17" t="n">
        <f aca="false">G91*O91</f>
        <v>0</v>
      </c>
      <c r="X91" s="16" t="n">
        <f aca="false">ROUND(W91,2)</f>
        <v>0</v>
      </c>
      <c r="AA91" s="18" t="n">
        <v>104.272787937306</v>
      </c>
      <c r="AB91" s="19" t="n">
        <v>330.96</v>
      </c>
    </row>
    <row r="92" customFormat="false" ht="43.25" hidden="false" customHeight="false" outlineLevel="0" collapsed="false">
      <c r="A92" s="10" t="n">
        <v>49</v>
      </c>
      <c r="B92" s="11" t="s">
        <v>38</v>
      </c>
      <c r="C92" s="11"/>
      <c r="D92" s="12" t="s">
        <v>39</v>
      </c>
      <c r="F92" s="13" t="s">
        <v>40</v>
      </c>
      <c r="G92" s="14" t="n">
        <v>80.304</v>
      </c>
      <c r="I92" s="15" t="n">
        <v>2.47095</v>
      </c>
      <c r="J92" s="15" t="n">
        <v>0</v>
      </c>
      <c r="K92" s="15" t="n">
        <v>0</v>
      </c>
      <c r="L92" s="15" t="n">
        <v>17.144188</v>
      </c>
      <c r="M92" s="15" t="n">
        <v>12.7498392323387</v>
      </c>
      <c r="N92" s="15" t="n">
        <v>3.56014747626622</v>
      </c>
      <c r="O92" s="16"/>
      <c r="Q92" s="15" t="n">
        <f aca="false">G92*I92</f>
        <v>0</v>
      </c>
      <c r="R92" s="15" t="n">
        <f aca="false">G92*J92</f>
        <v>0</v>
      </c>
      <c r="S92" s="15" t="n">
        <f aca="false">G92*K92</f>
        <v>0</v>
      </c>
      <c r="T92" s="15" t="n">
        <f aca="false">G92*L92</f>
        <v>0</v>
      </c>
      <c r="U92" s="15" t="n">
        <f aca="false">G92*M92</f>
        <v>0</v>
      </c>
      <c r="V92" s="15" t="n">
        <f aca="false">G92*N92</f>
        <v>0</v>
      </c>
      <c r="W92" s="17" t="n">
        <f aca="false">G92*O92</f>
        <v>0</v>
      </c>
      <c r="X92" s="16" t="n">
        <f aca="false">ROUND(W92,2)</f>
        <v>0</v>
      </c>
      <c r="AA92" s="18" t="n">
        <v>35.9251247086049</v>
      </c>
      <c r="AB92" s="19" t="n">
        <v>2884.93</v>
      </c>
    </row>
    <row r="93" customFormat="false" ht="32.8" hidden="false" customHeight="false" outlineLevel="0" collapsed="false">
      <c r="A93" s="10" t="n">
        <v>50</v>
      </c>
      <c r="B93" s="11" t="s">
        <v>41</v>
      </c>
      <c r="C93" s="11"/>
      <c r="D93" s="12" t="s">
        <v>42</v>
      </c>
      <c r="F93" s="13" t="s">
        <v>40</v>
      </c>
      <c r="G93" s="14" t="n">
        <v>8.923</v>
      </c>
      <c r="I93" s="15" t="n">
        <v>32.3</v>
      </c>
      <c r="J93" s="15" t="n">
        <v>0</v>
      </c>
      <c r="K93" s="15" t="n">
        <v>0</v>
      </c>
      <c r="L93" s="15" t="n">
        <v>24.633</v>
      </c>
      <c r="M93" s="15" t="n">
        <v>37.0064486426115</v>
      </c>
      <c r="N93" s="15" t="n">
        <v>10.333339294695</v>
      </c>
      <c r="O93" s="16"/>
      <c r="Q93" s="15" t="n">
        <f aca="false">G93*I93</f>
        <v>0</v>
      </c>
      <c r="R93" s="15" t="n">
        <f aca="false">G93*J93</f>
        <v>0</v>
      </c>
      <c r="S93" s="15" t="n">
        <f aca="false">G93*K93</f>
        <v>0</v>
      </c>
      <c r="T93" s="15" t="n">
        <f aca="false">G93*L93</f>
        <v>0</v>
      </c>
      <c r="U93" s="15" t="n">
        <f aca="false">G93*M93</f>
        <v>0</v>
      </c>
      <c r="V93" s="15" t="n">
        <f aca="false">G93*N93</f>
        <v>0</v>
      </c>
      <c r="W93" s="17" t="n">
        <f aca="false">G93*O93</f>
        <v>0</v>
      </c>
      <c r="X93" s="16" t="n">
        <f aca="false">ROUND(W93,2)</f>
        <v>0</v>
      </c>
      <c r="AA93" s="18" t="n">
        <v>104.272787937306</v>
      </c>
      <c r="AB93" s="19" t="n">
        <v>930.43</v>
      </c>
    </row>
    <row r="94" customFormat="false" ht="32.8" hidden="false" customHeight="false" outlineLevel="0" collapsed="false">
      <c r="A94" s="10" t="n">
        <v>51</v>
      </c>
      <c r="B94" s="11" t="s">
        <v>43</v>
      </c>
      <c r="C94" s="11"/>
      <c r="D94" s="12" t="s">
        <v>44</v>
      </c>
      <c r="F94" s="13" t="s">
        <v>40</v>
      </c>
      <c r="G94" s="14" t="n">
        <v>120.967</v>
      </c>
      <c r="I94" s="15" t="n">
        <v>0</v>
      </c>
      <c r="J94" s="15" t="n">
        <v>0</v>
      </c>
      <c r="K94" s="15" t="n">
        <v>0</v>
      </c>
      <c r="L94" s="15" t="n">
        <v>17.9382</v>
      </c>
      <c r="M94" s="15" t="n">
        <v>11.65982957232</v>
      </c>
      <c r="N94" s="15" t="n">
        <v>3.2557832353134</v>
      </c>
      <c r="O94" s="16"/>
      <c r="Q94" s="15" t="n">
        <f aca="false">G94*I94</f>
        <v>0</v>
      </c>
      <c r="R94" s="15" t="n">
        <f aca="false">G94*J94</f>
        <v>0</v>
      </c>
      <c r="S94" s="15" t="n">
        <f aca="false">G94*K94</f>
        <v>0</v>
      </c>
      <c r="T94" s="15" t="n">
        <f aca="false">G94*L94</f>
        <v>0</v>
      </c>
      <c r="U94" s="15" t="n">
        <f aca="false">G94*M94</f>
        <v>0</v>
      </c>
      <c r="V94" s="15" t="n">
        <f aca="false">G94*N94</f>
        <v>0</v>
      </c>
      <c r="W94" s="17" t="n">
        <f aca="false">G94*O94</f>
        <v>0</v>
      </c>
      <c r="X94" s="16" t="n">
        <f aca="false">ROUND(W94,2)</f>
        <v>0</v>
      </c>
      <c r="AA94" s="18" t="n">
        <v>32.8538128076334</v>
      </c>
      <c r="AB94" s="19" t="n">
        <v>3974.23</v>
      </c>
    </row>
    <row r="95" customFormat="false" ht="22.35" hidden="false" customHeight="false" outlineLevel="0" collapsed="false">
      <c r="A95" s="10" t="n">
        <v>52</v>
      </c>
      <c r="B95" s="11" t="s">
        <v>45</v>
      </c>
      <c r="C95" s="11"/>
      <c r="D95" s="12" t="s">
        <v>102</v>
      </c>
      <c r="F95" s="13" t="s">
        <v>47</v>
      </c>
      <c r="G95" s="14" t="n">
        <v>36.518</v>
      </c>
      <c r="I95" s="15" t="n">
        <v>11.2081</v>
      </c>
      <c r="J95" s="15" t="n">
        <v>0</v>
      </c>
      <c r="K95" s="15" t="n">
        <v>0</v>
      </c>
      <c r="L95" s="15" t="n">
        <v>0</v>
      </c>
      <c r="M95" s="15" t="n">
        <v>7.28526473277807</v>
      </c>
      <c r="N95" s="15" t="n">
        <v>2.03427010958268</v>
      </c>
      <c r="O95" s="16"/>
      <c r="Q95" s="15" t="n">
        <f aca="false">G95*I95</f>
        <v>0</v>
      </c>
      <c r="R95" s="15" t="n">
        <f aca="false">G95*J95</f>
        <v>0</v>
      </c>
      <c r="S95" s="15" t="n">
        <f aca="false">G95*K95</f>
        <v>0</v>
      </c>
      <c r="T95" s="15" t="n">
        <f aca="false">G95*L95</f>
        <v>0</v>
      </c>
      <c r="U95" s="15" t="n">
        <f aca="false">G95*M95</f>
        <v>0</v>
      </c>
      <c r="V95" s="15" t="n">
        <f aca="false">G95*N95</f>
        <v>0</v>
      </c>
      <c r="W95" s="17" t="n">
        <f aca="false">G95*O95</f>
        <v>0</v>
      </c>
      <c r="X95" s="16" t="n">
        <f aca="false">ROUND(W95,2)</f>
        <v>0</v>
      </c>
      <c r="AA95" s="18" t="n">
        <v>20.5276348423608</v>
      </c>
      <c r="AB95" s="19" t="n">
        <v>749.63</v>
      </c>
    </row>
    <row r="96" customFormat="false" ht="22.35" hidden="false" customHeight="false" outlineLevel="0" collapsed="false">
      <c r="A96" s="10" t="n">
        <v>53</v>
      </c>
      <c r="B96" s="11" t="s">
        <v>48</v>
      </c>
      <c r="C96" s="11"/>
      <c r="D96" s="12" t="s">
        <v>49</v>
      </c>
      <c r="F96" s="13" t="s">
        <v>40</v>
      </c>
      <c r="G96" s="14" t="n">
        <v>18.326</v>
      </c>
      <c r="I96" s="15" t="n">
        <v>35.53</v>
      </c>
      <c r="J96" s="15" t="n">
        <v>0</v>
      </c>
      <c r="K96" s="15" t="n">
        <v>0</v>
      </c>
      <c r="L96" s="15" t="n">
        <v>0</v>
      </c>
      <c r="M96" s="15" t="n">
        <v>23.0944991528988</v>
      </c>
      <c r="N96" s="15" t="n">
        <v>6.44869487187594</v>
      </c>
      <c r="O96" s="16"/>
      <c r="Q96" s="15" t="n">
        <f aca="false">G96*I96</f>
        <v>0</v>
      </c>
      <c r="R96" s="15" t="n">
        <f aca="false">G96*J96</f>
        <v>0</v>
      </c>
      <c r="S96" s="15" t="n">
        <f aca="false">G96*K96</f>
        <v>0</v>
      </c>
      <c r="T96" s="15" t="n">
        <f aca="false">G96*L96</f>
        <v>0</v>
      </c>
      <c r="U96" s="15" t="n">
        <f aca="false">G96*M96</f>
        <v>0</v>
      </c>
      <c r="V96" s="15" t="n">
        <f aca="false">G96*N96</f>
        <v>0</v>
      </c>
      <c r="W96" s="17" t="n">
        <f aca="false">G96*O96</f>
        <v>0</v>
      </c>
      <c r="X96" s="16" t="n">
        <f aca="false">ROUND(W96,2)</f>
        <v>0</v>
      </c>
      <c r="AA96" s="18" t="n">
        <v>65.0731940247747</v>
      </c>
      <c r="AB96" s="19" t="n">
        <v>1192.53</v>
      </c>
    </row>
    <row r="97" customFormat="false" ht="43.25" hidden="false" customHeight="false" outlineLevel="0" collapsed="false">
      <c r="A97" s="10" t="n">
        <v>54</v>
      </c>
      <c r="B97" s="11" t="s">
        <v>50</v>
      </c>
      <c r="C97" s="11"/>
      <c r="D97" s="12" t="s">
        <v>51</v>
      </c>
      <c r="F97" s="13" t="s">
        <v>40</v>
      </c>
      <c r="G97" s="14" t="n">
        <v>106.487</v>
      </c>
      <c r="I97" s="15" t="n">
        <v>3.0685</v>
      </c>
      <c r="J97" s="15" t="n">
        <v>0</v>
      </c>
      <c r="K97" s="15" t="n">
        <v>0</v>
      </c>
      <c r="L97" s="15" t="n">
        <v>14.625366</v>
      </c>
      <c r="M97" s="15" t="n">
        <v>11.5010124781454</v>
      </c>
      <c r="N97" s="15" t="n">
        <v>3.21143661519449</v>
      </c>
      <c r="O97" s="16"/>
      <c r="Q97" s="15" t="n">
        <f aca="false">G97*I97</f>
        <v>0</v>
      </c>
      <c r="R97" s="15" t="n">
        <f aca="false">G97*J97</f>
        <v>0</v>
      </c>
      <c r="S97" s="15" t="n">
        <f aca="false">G97*K97</f>
        <v>0</v>
      </c>
      <c r="T97" s="15" t="n">
        <f aca="false">G97*L97</f>
        <v>0</v>
      </c>
      <c r="U97" s="15" t="n">
        <f aca="false">G97*M97</f>
        <v>0</v>
      </c>
      <c r="V97" s="15" t="n">
        <f aca="false">G97*N97</f>
        <v>0</v>
      </c>
      <c r="W97" s="17" t="n">
        <f aca="false">G97*O97</f>
        <v>0</v>
      </c>
      <c r="X97" s="16" t="n">
        <f aca="false">ROUND(W97,2)</f>
        <v>0</v>
      </c>
      <c r="AA97" s="18" t="n">
        <v>32.4063150933398</v>
      </c>
      <c r="AB97" s="19" t="n">
        <v>3450.85</v>
      </c>
    </row>
    <row r="98" customFormat="false" ht="43.25" hidden="false" customHeight="false" outlineLevel="0" collapsed="false">
      <c r="A98" s="10" t="n">
        <v>55</v>
      </c>
      <c r="B98" s="11" t="s">
        <v>43</v>
      </c>
      <c r="C98" s="11"/>
      <c r="D98" s="12" t="s">
        <v>52</v>
      </c>
      <c r="F98" s="13" t="s">
        <v>40</v>
      </c>
      <c r="G98" s="14" t="n">
        <v>106.487</v>
      </c>
      <c r="I98" s="15" t="n">
        <v>0</v>
      </c>
      <c r="J98" s="15" t="n">
        <v>0</v>
      </c>
      <c r="K98" s="15" t="n">
        <v>0</v>
      </c>
      <c r="L98" s="15" t="n">
        <v>17.9382</v>
      </c>
      <c r="M98" s="15" t="n">
        <v>11.65982957232</v>
      </c>
      <c r="N98" s="15" t="n">
        <v>3.2557832353134</v>
      </c>
      <c r="O98" s="16"/>
      <c r="Q98" s="15" t="n">
        <f aca="false">G98*I98</f>
        <v>0</v>
      </c>
      <c r="R98" s="15" t="n">
        <f aca="false">G98*J98</f>
        <v>0</v>
      </c>
      <c r="S98" s="15" t="n">
        <f aca="false">G98*K98</f>
        <v>0</v>
      </c>
      <c r="T98" s="15" t="n">
        <f aca="false">G98*L98</f>
        <v>0</v>
      </c>
      <c r="U98" s="15" t="n">
        <f aca="false">G98*M98</f>
        <v>0</v>
      </c>
      <c r="V98" s="15" t="n">
        <f aca="false">G98*N98</f>
        <v>0</v>
      </c>
      <c r="W98" s="17" t="n">
        <f aca="false">G98*O98</f>
        <v>0</v>
      </c>
      <c r="X98" s="16" t="n">
        <f aca="false">ROUND(W98,2)</f>
        <v>0</v>
      </c>
      <c r="AA98" s="18" t="n">
        <v>32.8538128076334</v>
      </c>
      <c r="AB98" s="19" t="n">
        <v>3498.5</v>
      </c>
    </row>
    <row r="99" customFormat="false" ht="12.1" hidden="false" customHeight="false" outlineLevel="0" collapsed="false">
      <c r="A99" s="10" t="n">
        <v>56</v>
      </c>
      <c r="B99" s="11" t="s">
        <v>53</v>
      </c>
      <c r="C99" s="11"/>
      <c r="D99" s="12" t="s">
        <v>54</v>
      </c>
      <c r="F99" s="13" t="s">
        <v>40</v>
      </c>
      <c r="G99" s="14" t="n">
        <v>106.487</v>
      </c>
      <c r="I99" s="15" t="n">
        <v>0</v>
      </c>
      <c r="J99" s="15" t="n">
        <v>17</v>
      </c>
      <c r="K99" s="15" t="n">
        <v>0</v>
      </c>
      <c r="L99" s="15" t="n">
        <v>0</v>
      </c>
      <c r="M99" s="15" t="n">
        <v>0</v>
      </c>
      <c r="N99" s="15" t="n">
        <v>0</v>
      </c>
      <c r="O99" s="16"/>
      <c r="Q99" s="15" t="n">
        <f aca="false">G99*I99</f>
        <v>0</v>
      </c>
      <c r="R99" s="15" t="n">
        <f aca="false">G99*J99</f>
        <v>0</v>
      </c>
      <c r="S99" s="15" t="n">
        <f aca="false">G99*K99</f>
        <v>0</v>
      </c>
      <c r="T99" s="15" t="n">
        <f aca="false">G99*L99</f>
        <v>0</v>
      </c>
      <c r="U99" s="15" t="n">
        <f aca="false">G99*M99</f>
        <v>0</v>
      </c>
      <c r="V99" s="15" t="n">
        <f aca="false">G99*N99</f>
        <v>0</v>
      </c>
      <c r="W99" s="17" t="n">
        <f aca="false">G99*O99</f>
        <v>0</v>
      </c>
      <c r="X99" s="16" t="n">
        <f aca="false">ROUND(W99,2)</f>
        <v>0</v>
      </c>
      <c r="AA99" s="18" t="n">
        <v>17</v>
      </c>
      <c r="AB99" s="19" t="n">
        <v>1810.28</v>
      </c>
    </row>
    <row r="100" customFormat="false" ht="22.35" hidden="false" customHeight="false" outlineLevel="0" collapsed="false">
      <c r="A100" s="10" t="n">
        <v>57</v>
      </c>
      <c r="B100" s="11" t="s">
        <v>55</v>
      </c>
      <c r="C100" s="11"/>
      <c r="D100" s="12" t="s">
        <v>56</v>
      </c>
      <c r="F100" s="13" t="s">
        <v>40</v>
      </c>
      <c r="G100" s="14" t="n">
        <v>88.007</v>
      </c>
      <c r="I100" s="15" t="n">
        <v>1.6473</v>
      </c>
      <c r="J100" s="15" t="n">
        <v>0</v>
      </c>
      <c r="K100" s="15" t="n">
        <v>0</v>
      </c>
      <c r="L100" s="15" t="n">
        <v>2.645304</v>
      </c>
      <c r="M100" s="15" t="n">
        <v>2.79019249765635</v>
      </c>
      <c r="N100" s="15" t="n">
        <v>0.779107610520522</v>
      </c>
      <c r="O100" s="16"/>
      <c r="Q100" s="15" t="n">
        <f aca="false">G100*I100</f>
        <v>0</v>
      </c>
      <c r="R100" s="15" t="n">
        <f aca="false">G100*J100</f>
        <v>0</v>
      </c>
      <c r="S100" s="15" t="n">
        <f aca="false">G100*K100</f>
        <v>0</v>
      </c>
      <c r="T100" s="15" t="n">
        <f aca="false">G100*L100</f>
        <v>0</v>
      </c>
      <c r="U100" s="15" t="n">
        <f aca="false">G100*M100</f>
        <v>0</v>
      </c>
      <c r="V100" s="15" t="n">
        <f aca="false">G100*N100</f>
        <v>0</v>
      </c>
      <c r="W100" s="17" t="n">
        <f aca="false">G100*O100</f>
        <v>0</v>
      </c>
      <c r="X100" s="16" t="n">
        <f aca="false">ROUND(W100,2)</f>
        <v>0</v>
      </c>
      <c r="AA100" s="18" t="n">
        <v>7.86190410817687</v>
      </c>
      <c r="AB100" s="19" t="n">
        <v>691.9</v>
      </c>
    </row>
    <row r="101" customFormat="false" ht="12.1" hidden="false" customHeight="false" outlineLevel="0" collapsed="false">
      <c r="A101" s="10" t="n">
        <v>58</v>
      </c>
      <c r="B101" s="11" t="s">
        <v>57</v>
      </c>
      <c r="C101" s="11"/>
      <c r="D101" s="12" t="s">
        <v>58</v>
      </c>
      <c r="F101" s="13" t="s">
        <v>40</v>
      </c>
      <c r="G101" s="14" t="n">
        <v>120.967</v>
      </c>
      <c r="I101" s="15" t="n">
        <v>0</v>
      </c>
      <c r="J101" s="15" t="n">
        <v>20</v>
      </c>
      <c r="K101" s="15" t="n">
        <v>0</v>
      </c>
      <c r="L101" s="15" t="n">
        <v>0</v>
      </c>
      <c r="M101" s="15" t="n">
        <v>0</v>
      </c>
      <c r="N101" s="15" t="n">
        <v>0</v>
      </c>
      <c r="O101" s="16"/>
      <c r="Q101" s="15" t="n">
        <f aca="false">G101*I101</f>
        <v>0</v>
      </c>
      <c r="R101" s="15" t="n">
        <f aca="false">G101*J101</f>
        <v>0</v>
      </c>
      <c r="S101" s="15" t="n">
        <f aca="false">G101*K101</f>
        <v>0</v>
      </c>
      <c r="T101" s="15" t="n">
        <f aca="false">G101*L101</f>
        <v>0</v>
      </c>
      <c r="U101" s="15" t="n">
        <f aca="false">G101*M101</f>
        <v>0</v>
      </c>
      <c r="V101" s="15" t="n">
        <f aca="false">G101*N101</f>
        <v>0</v>
      </c>
      <c r="W101" s="17" t="n">
        <f aca="false">G101*O101</f>
        <v>0</v>
      </c>
      <c r="X101" s="16" t="n">
        <f aca="false">ROUND(W101,2)</f>
        <v>0</v>
      </c>
      <c r="AA101" s="18" t="n">
        <v>20</v>
      </c>
      <c r="AB101" s="19" t="n">
        <v>2419.34</v>
      </c>
    </row>
    <row r="102" customFormat="false" ht="12.8" hidden="false" customHeight="false" outlineLevel="0" collapsed="false">
      <c r="F102" s="8" t="s">
        <v>35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20" t="n">
        <f aca="false">SUM(Q90:Q101)</f>
        <v>81.6573393</v>
      </c>
      <c r="R102" s="20" t="n">
        <f aca="false">SUM(R90:R101)</f>
        <v>0</v>
      </c>
      <c r="S102" s="20" t="n">
        <f aca="false">SUM(S90:S101)</f>
        <v>0</v>
      </c>
      <c r="T102" s="20" t="n">
        <f aca="false">SUM(T90:T101)</f>
        <v>601.60824414</v>
      </c>
      <c r="U102" s="20" t="n">
        <f aca="false">SUM(U90:U101)</f>
        <v>444.122612945679</v>
      </c>
      <c r="V102" s="20" t="n">
        <f aca="false">SUM(V90:V101)</f>
        <v>124.012700930449</v>
      </c>
      <c r="W102" s="21" t="n">
        <f aca="false">SUM(W90:W101)</f>
        <v>0</v>
      </c>
      <c r="X102" s="22" t="n">
        <f aca="false">SUM(X90:X101)</f>
        <v>0</v>
      </c>
      <c r="AB102" s="23" t="n">
        <v>23184.98</v>
      </c>
    </row>
    <row r="104" customFormat="false" ht="12.8" hidden="false" customHeight="true" outlineLevel="0" collapsed="false">
      <c r="A104" s="8" t="s">
        <v>124</v>
      </c>
      <c r="B104" s="8"/>
      <c r="C104" s="9" t="s">
        <v>60</v>
      </c>
      <c r="D104" s="9"/>
      <c r="E104" s="9"/>
    </row>
    <row r="105" customFormat="false" ht="22.35" hidden="false" customHeight="false" outlineLevel="0" collapsed="false">
      <c r="A105" s="10" t="n">
        <v>59</v>
      </c>
      <c r="B105" s="11" t="s">
        <v>104</v>
      </c>
      <c r="C105" s="11"/>
      <c r="D105" s="12" t="s">
        <v>105</v>
      </c>
      <c r="F105" s="13" t="s">
        <v>47</v>
      </c>
      <c r="G105" s="14" t="n">
        <v>52.9</v>
      </c>
      <c r="I105" s="15" t="n">
        <v>17.765</v>
      </c>
      <c r="J105" s="15" t="n">
        <v>9.361861599</v>
      </c>
      <c r="K105" s="15" t="n">
        <v>0</v>
      </c>
      <c r="L105" s="15" t="n">
        <v>0</v>
      </c>
      <c r="M105" s="15" t="n">
        <v>11.5472495764494</v>
      </c>
      <c r="N105" s="15" t="n">
        <v>3.22434743593797</v>
      </c>
      <c r="O105" s="16"/>
      <c r="Q105" s="15" t="n">
        <f aca="false">G105*I105</f>
        <v>939.7685</v>
      </c>
      <c r="R105" s="15" t="n">
        <f aca="false">G105*J105</f>
        <v>495.2424785871</v>
      </c>
      <c r="S105" s="15" t="n">
        <f aca="false">G105*K105</f>
        <v>0</v>
      </c>
      <c r="T105" s="15" t="n">
        <f aca="false">G105*L105</f>
        <v>0</v>
      </c>
      <c r="U105" s="15" t="n">
        <f aca="false">G105*M105</f>
        <v>610.849502594173</v>
      </c>
      <c r="V105" s="15" t="n">
        <f aca="false">G105*N105</f>
        <v>170.567979361119</v>
      </c>
      <c r="W105" s="17" t="n">
        <f aca="false">G105*O105</f>
        <v>0</v>
      </c>
      <c r="X105" s="16" t="n">
        <f aca="false">ROUND(W105,2)</f>
        <v>0</v>
      </c>
      <c r="AA105" s="18" t="n">
        <v>41.8984586113874</v>
      </c>
      <c r="AB105" s="19" t="n">
        <v>2216.43</v>
      </c>
    </row>
    <row r="106" customFormat="false" ht="22.35" hidden="false" customHeight="false" outlineLevel="0" collapsed="false">
      <c r="A106" s="10" t="n">
        <v>60</v>
      </c>
      <c r="B106" s="11" t="s">
        <v>106</v>
      </c>
      <c r="C106" s="11"/>
      <c r="D106" s="12" t="s">
        <v>107</v>
      </c>
      <c r="F106" s="13" t="s">
        <v>67</v>
      </c>
      <c r="G106" s="14" t="n">
        <v>20</v>
      </c>
      <c r="I106" s="15" t="n">
        <v>90.763</v>
      </c>
      <c r="J106" s="15" t="n">
        <v>34.77006</v>
      </c>
      <c r="K106" s="15" t="n">
        <v>0</v>
      </c>
      <c r="L106" s="15" t="n">
        <v>30.2886</v>
      </c>
      <c r="M106" s="15" t="n">
        <v>78.683537113905</v>
      </c>
      <c r="N106" s="15" t="n">
        <v>21.9708649634781</v>
      </c>
      <c r="O106" s="16"/>
      <c r="Q106" s="15" t="n">
        <f aca="false">G106*I106</f>
        <v>0</v>
      </c>
      <c r="R106" s="15" t="n">
        <f aca="false">G106*J106</f>
        <v>0</v>
      </c>
      <c r="S106" s="15" t="n">
        <f aca="false">G106*K106</f>
        <v>0</v>
      </c>
      <c r="T106" s="15" t="n">
        <f aca="false">G106*L106</f>
        <v>0</v>
      </c>
      <c r="U106" s="15" t="n">
        <f aca="false">G106*M106</f>
        <v>0</v>
      </c>
      <c r="V106" s="15" t="n">
        <f aca="false">G106*N106</f>
        <v>0</v>
      </c>
      <c r="W106" s="17" t="n">
        <f aca="false">G106*O106</f>
        <v>0</v>
      </c>
      <c r="X106" s="16" t="n">
        <f aca="false">ROUND(W106,2)</f>
        <v>0</v>
      </c>
      <c r="AA106" s="18" t="n">
        <v>256.476062077383</v>
      </c>
      <c r="AB106" s="19" t="n">
        <v>5129.52</v>
      </c>
    </row>
    <row r="107" customFormat="false" ht="12.1" hidden="false" customHeight="false" outlineLevel="0" collapsed="false">
      <c r="A107" s="10" t="n">
        <v>61</v>
      </c>
      <c r="B107" s="11" t="s">
        <v>108</v>
      </c>
      <c r="C107" s="11"/>
      <c r="D107" s="12" t="s">
        <v>109</v>
      </c>
      <c r="F107" s="13" t="s">
        <v>110</v>
      </c>
      <c r="G107" s="14" t="n">
        <v>144</v>
      </c>
      <c r="I107" s="15" t="n">
        <v>16.15</v>
      </c>
      <c r="J107" s="15" t="n">
        <v>0</v>
      </c>
      <c r="K107" s="15" t="n">
        <v>0</v>
      </c>
      <c r="L107" s="15" t="n">
        <v>24</v>
      </c>
      <c r="M107" s="15" t="n">
        <v>26.0974990427494</v>
      </c>
      <c r="N107" s="15" t="n">
        <v>7.28722485521585</v>
      </c>
      <c r="O107" s="16"/>
      <c r="Q107" s="15" t="n">
        <f aca="false">G107*I107</f>
        <v>0</v>
      </c>
      <c r="R107" s="15" t="n">
        <f aca="false">G107*J107</f>
        <v>0</v>
      </c>
      <c r="S107" s="15" t="n">
        <f aca="false">G107*K107</f>
        <v>0</v>
      </c>
      <c r="T107" s="15" t="n">
        <f aca="false">G107*L107</f>
        <v>0</v>
      </c>
      <c r="U107" s="15" t="n">
        <f aca="false">G107*M107</f>
        <v>0</v>
      </c>
      <c r="V107" s="15" t="n">
        <f aca="false">G107*N107</f>
        <v>0</v>
      </c>
      <c r="W107" s="17" t="n">
        <f aca="false">G107*O107</f>
        <v>0</v>
      </c>
      <c r="X107" s="16" t="n">
        <f aca="false">ROUND(W107,2)</f>
        <v>0</v>
      </c>
      <c r="AA107" s="18" t="n">
        <v>73.5347238979653</v>
      </c>
      <c r="AB107" s="19" t="n">
        <v>10589</v>
      </c>
    </row>
    <row r="108" customFormat="false" ht="12.8" hidden="false" customHeight="false" outlineLevel="0" collapsed="false">
      <c r="F108" s="8" t="s">
        <v>35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20" t="n">
        <f aca="false">SUM(Q105:Q107)</f>
        <v>939.7685</v>
      </c>
      <c r="R108" s="20" t="n">
        <f aca="false">SUM(R105:R107)</f>
        <v>495.2424785871</v>
      </c>
      <c r="S108" s="20" t="n">
        <f aca="false">SUM(S105:S107)</f>
        <v>0</v>
      </c>
      <c r="T108" s="20" t="n">
        <f aca="false">SUM(T105:T107)</f>
        <v>0</v>
      </c>
      <c r="U108" s="20" t="n">
        <f aca="false">SUM(U105:U107)</f>
        <v>610.849502594173</v>
      </c>
      <c r="V108" s="20" t="n">
        <f aca="false">SUM(V105:V107)</f>
        <v>170.567979361119</v>
      </c>
      <c r="W108" s="21" t="n">
        <f aca="false">SUM(W105:W107)</f>
        <v>0</v>
      </c>
      <c r="X108" s="22" t="n">
        <f aca="false">SUM(X105:X107)</f>
        <v>0</v>
      </c>
      <c r="AB108" s="23" t="n">
        <v>17934.95</v>
      </c>
    </row>
    <row r="110" customFormat="false" ht="12.8" hidden="false" customHeight="true" outlineLevel="0" collapsed="false">
      <c r="A110" s="8" t="s">
        <v>125</v>
      </c>
      <c r="B110" s="8"/>
      <c r="C110" s="9" t="s">
        <v>64</v>
      </c>
      <c r="D110" s="9"/>
      <c r="E110" s="9"/>
    </row>
    <row r="111" customFormat="false" ht="32.8" hidden="false" customHeight="false" outlineLevel="0" collapsed="false">
      <c r="A111" s="10" t="n">
        <v>62</v>
      </c>
      <c r="B111" s="11" t="s">
        <v>57</v>
      </c>
      <c r="C111" s="11"/>
      <c r="D111" s="12" t="s">
        <v>126</v>
      </c>
      <c r="F111" s="13" t="s">
        <v>92</v>
      </c>
      <c r="G111" s="14" t="n">
        <v>18.5</v>
      </c>
      <c r="I111" s="15" t="n">
        <v>32.3</v>
      </c>
      <c r="J111" s="15" t="n">
        <v>138.257991</v>
      </c>
      <c r="K111" s="15" t="n">
        <v>0</v>
      </c>
      <c r="L111" s="15" t="n">
        <v>84.408</v>
      </c>
      <c r="M111" s="15" t="n">
        <v>75.8601972174644</v>
      </c>
      <c r="N111" s="15" t="n">
        <v>21.1825015791415</v>
      </c>
      <c r="O111" s="16"/>
      <c r="Q111" s="15" t="n">
        <f aca="false">G111*I111</f>
        <v>597.55</v>
      </c>
      <c r="R111" s="15" t="n">
        <f aca="false">G111*J111</f>
        <v>2557.7728335</v>
      </c>
      <c r="S111" s="15" t="n">
        <f aca="false">G111*K111</f>
        <v>0</v>
      </c>
      <c r="T111" s="15" t="n">
        <f aca="false">G111*L111</f>
        <v>1561.548</v>
      </c>
      <c r="U111" s="15" t="n">
        <f aca="false">G111*M111</f>
        <v>1403.41364852309</v>
      </c>
      <c r="V111" s="15" t="n">
        <f aca="false">G111*N111</f>
        <v>391.876279214118</v>
      </c>
      <c r="W111" s="17" t="n">
        <f aca="false">G111*O111</f>
        <v>0</v>
      </c>
      <c r="X111" s="16" t="n">
        <f aca="false">ROUND(W111,2)</f>
        <v>0</v>
      </c>
      <c r="AA111" s="18" t="n">
        <v>352.008689796606</v>
      </c>
      <c r="AB111" s="19" t="n">
        <v>6512.16</v>
      </c>
    </row>
    <row r="112" customFormat="false" ht="22.35" hidden="false" customHeight="false" outlineLevel="0" collapsed="false">
      <c r="A112" s="10" t="n">
        <v>63</v>
      </c>
      <c r="B112" s="11" t="s">
        <v>127</v>
      </c>
      <c r="C112" s="11"/>
      <c r="D112" s="12" t="s">
        <v>128</v>
      </c>
      <c r="F112" s="13" t="s">
        <v>92</v>
      </c>
      <c r="G112" s="14" t="n">
        <v>7.75</v>
      </c>
      <c r="I112" s="15" t="n">
        <v>15.58475</v>
      </c>
      <c r="J112" s="15" t="n">
        <v>79.008435</v>
      </c>
      <c r="K112" s="15" t="n">
        <v>0</v>
      </c>
      <c r="L112" s="15" t="n">
        <v>0.584376</v>
      </c>
      <c r="M112" s="15" t="n">
        <v>10.509931514498</v>
      </c>
      <c r="N112" s="15" t="n">
        <v>2.93469631069282</v>
      </c>
      <c r="O112" s="16"/>
      <c r="Q112" s="15" t="n">
        <f aca="false">G112*I112</f>
        <v>0</v>
      </c>
      <c r="R112" s="15" t="n">
        <f aca="false">G112*J112</f>
        <v>0</v>
      </c>
      <c r="S112" s="15" t="n">
        <f aca="false">G112*K112</f>
        <v>0</v>
      </c>
      <c r="T112" s="15" t="n">
        <f aca="false">G112*L112</f>
        <v>0</v>
      </c>
      <c r="U112" s="15" t="n">
        <f aca="false">G112*M112</f>
        <v>0</v>
      </c>
      <c r="V112" s="15" t="n">
        <f aca="false">G112*N112</f>
        <v>0</v>
      </c>
      <c r="W112" s="17" t="n">
        <f aca="false">G112*O112</f>
        <v>0</v>
      </c>
      <c r="X112" s="16" t="n">
        <f aca="false">ROUND(W112,2)</f>
        <v>0</v>
      </c>
      <c r="AA112" s="18" t="n">
        <v>108.622188825191</v>
      </c>
      <c r="AB112" s="19" t="n">
        <v>841.82</v>
      </c>
    </row>
    <row r="113" customFormat="false" ht="22.35" hidden="false" customHeight="false" outlineLevel="0" collapsed="false">
      <c r="A113" s="10" t="n">
        <v>64</v>
      </c>
      <c r="B113" s="11" t="s">
        <v>129</v>
      </c>
      <c r="C113" s="11"/>
      <c r="D113" s="12" t="s">
        <v>130</v>
      </c>
      <c r="F113" s="13" t="s">
        <v>92</v>
      </c>
      <c r="G113" s="14" t="n">
        <v>12.25</v>
      </c>
      <c r="I113" s="15" t="n">
        <v>32.727975</v>
      </c>
      <c r="J113" s="15" t="n">
        <v>507.96663</v>
      </c>
      <c r="K113" s="15" t="n">
        <v>0</v>
      </c>
      <c r="L113" s="15" t="n">
        <v>92.467402</v>
      </c>
      <c r="M113" s="15" t="n">
        <v>81.3769920651096</v>
      </c>
      <c r="N113" s="15" t="n">
        <v>22.7229604740353</v>
      </c>
      <c r="O113" s="16"/>
      <c r="Q113" s="15" t="n">
        <f aca="false">G113*I113</f>
        <v>0</v>
      </c>
      <c r="R113" s="15" t="n">
        <f aca="false">G113*J113</f>
        <v>0</v>
      </c>
      <c r="S113" s="15" t="n">
        <f aca="false">G113*K113</f>
        <v>0</v>
      </c>
      <c r="T113" s="15" t="n">
        <f aca="false">G113*L113</f>
        <v>0</v>
      </c>
      <c r="U113" s="15" t="n">
        <f aca="false">G113*M113</f>
        <v>0</v>
      </c>
      <c r="V113" s="15" t="n">
        <f aca="false">G113*N113</f>
        <v>0</v>
      </c>
      <c r="W113" s="17" t="n">
        <f aca="false">G113*O113</f>
        <v>0</v>
      </c>
      <c r="X113" s="16" t="n">
        <f aca="false">ROUND(W113,2)</f>
        <v>0</v>
      </c>
      <c r="AA113" s="18" t="n">
        <v>737.261959539145</v>
      </c>
      <c r="AB113" s="19" t="n">
        <v>9031.46</v>
      </c>
    </row>
    <row r="114" customFormat="false" ht="53.7" hidden="false" customHeight="false" outlineLevel="0" collapsed="false">
      <c r="A114" s="10" t="n">
        <v>65</v>
      </c>
      <c r="B114" s="11" t="s">
        <v>131</v>
      </c>
      <c r="C114" s="11"/>
      <c r="D114" s="12" t="s">
        <v>132</v>
      </c>
      <c r="F114" s="13" t="s">
        <v>67</v>
      </c>
      <c r="G114" s="14" t="n">
        <v>1</v>
      </c>
      <c r="I114" s="15" t="n">
        <v>484.5</v>
      </c>
      <c r="J114" s="15" t="n">
        <v>17641.5046</v>
      </c>
      <c r="K114" s="15" t="n">
        <v>0</v>
      </c>
      <c r="L114" s="15" t="n">
        <v>585.1557</v>
      </c>
      <c r="M114" s="15" t="n">
        <v>695.276179497421</v>
      </c>
      <c r="N114" s="15" t="n">
        <v>194.142505692735</v>
      </c>
      <c r="O114" s="16"/>
      <c r="Q114" s="15" t="n">
        <f aca="false">G114*I114</f>
        <v>0</v>
      </c>
      <c r="R114" s="15" t="n">
        <f aca="false">G114*J114</f>
        <v>0</v>
      </c>
      <c r="S114" s="15" t="n">
        <f aca="false">G114*K114</f>
        <v>0</v>
      </c>
      <c r="T114" s="15" t="n">
        <f aca="false">G114*L114</f>
        <v>0</v>
      </c>
      <c r="U114" s="15" t="n">
        <f aca="false">G114*M114</f>
        <v>0</v>
      </c>
      <c r="V114" s="15" t="n">
        <f aca="false">G114*N114</f>
        <v>0</v>
      </c>
      <c r="W114" s="17" t="n">
        <f aca="false">G114*O114</f>
        <v>0</v>
      </c>
      <c r="X114" s="16" t="n">
        <f aca="false">ROUND(W114,2)</f>
        <v>0</v>
      </c>
      <c r="AA114" s="18" t="n">
        <v>19600.5789851902</v>
      </c>
      <c r="AB114" s="19" t="n">
        <v>19600.58</v>
      </c>
    </row>
    <row r="115" customFormat="false" ht="53.7" hidden="false" customHeight="false" outlineLevel="0" collapsed="false">
      <c r="A115" s="10" t="n">
        <v>66</v>
      </c>
      <c r="B115" s="11" t="s">
        <v>131</v>
      </c>
      <c r="C115" s="11"/>
      <c r="D115" s="12" t="s">
        <v>133</v>
      </c>
      <c r="F115" s="13" t="s">
        <v>67</v>
      </c>
      <c r="G115" s="14" t="n">
        <v>1</v>
      </c>
      <c r="I115" s="15" t="n">
        <v>484.5</v>
      </c>
      <c r="J115" s="15" t="n">
        <v>4957.1296</v>
      </c>
      <c r="K115" s="15" t="n">
        <v>0</v>
      </c>
      <c r="L115" s="15" t="n">
        <v>585.1557</v>
      </c>
      <c r="M115" s="15" t="n">
        <v>695.276179497421</v>
      </c>
      <c r="N115" s="15" t="n">
        <v>194.142505692735</v>
      </c>
      <c r="O115" s="16"/>
      <c r="Q115" s="15" t="n">
        <f aca="false">G115*I115</f>
        <v>0</v>
      </c>
      <c r="R115" s="15" t="n">
        <f aca="false">G115*J115</f>
        <v>0</v>
      </c>
      <c r="S115" s="15" t="n">
        <f aca="false">G115*K115</f>
        <v>0</v>
      </c>
      <c r="T115" s="15" t="n">
        <f aca="false">G115*L115</f>
        <v>0</v>
      </c>
      <c r="U115" s="15" t="n">
        <f aca="false">G115*M115</f>
        <v>0</v>
      </c>
      <c r="V115" s="15" t="n">
        <f aca="false">G115*N115</f>
        <v>0</v>
      </c>
      <c r="W115" s="17" t="n">
        <f aca="false">G115*O115</f>
        <v>0</v>
      </c>
      <c r="X115" s="16" t="n">
        <f aca="false">ROUND(W115,2)</f>
        <v>0</v>
      </c>
      <c r="AA115" s="18" t="n">
        <v>6916.20398519016</v>
      </c>
      <c r="AB115" s="19" t="n">
        <v>6916.2</v>
      </c>
    </row>
    <row r="116" customFormat="false" ht="22.35" hidden="false" customHeight="false" outlineLevel="0" collapsed="false">
      <c r="A116" s="10" t="n">
        <v>67</v>
      </c>
      <c r="B116" s="11" t="s">
        <v>134</v>
      </c>
      <c r="C116" s="11"/>
      <c r="D116" s="12" t="s">
        <v>135</v>
      </c>
      <c r="F116" s="13" t="s">
        <v>67</v>
      </c>
      <c r="G116" s="14" t="n">
        <v>2</v>
      </c>
      <c r="I116" s="15" t="n">
        <v>39.083</v>
      </c>
      <c r="J116" s="15" t="n">
        <v>2925.5022125</v>
      </c>
      <c r="K116" s="15" t="n">
        <v>0</v>
      </c>
      <c r="L116" s="15" t="n">
        <v>3.9333</v>
      </c>
      <c r="M116" s="15" t="n">
        <v>27.9605939744115</v>
      </c>
      <c r="N116" s="15" t="n">
        <v>7.80745829487974</v>
      </c>
      <c r="O116" s="16"/>
      <c r="Q116" s="15" t="n">
        <f aca="false">G116*I116</f>
        <v>0</v>
      </c>
      <c r="R116" s="15" t="n">
        <f aca="false">G116*J116</f>
        <v>0</v>
      </c>
      <c r="S116" s="15" t="n">
        <f aca="false">G116*K116</f>
        <v>0</v>
      </c>
      <c r="T116" s="15" t="n">
        <f aca="false">G116*L116</f>
        <v>0</v>
      </c>
      <c r="U116" s="15" t="n">
        <f aca="false">G116*M116</f>
        <v>0</v>
      </c>
      <c r="V116" s="15" t="n">
        <f aca="false">G116*N116</f>
        <v>0</v>
      </c>
      <c r="W116" s="17" t="n">
        <f aca="false">G116*O116</f>
        <v>0</v>
      </c>
      <c r="X116" s="16" t="n">
        <f aca="false">ROUND(W116,2)</f>
        <v>0</v>
      </c>
      <c r="AA116" s="18" t="n">
        <v>3004.28656476929</v>
      </c>
      <c r="AB116" s="19" t="n">
        <v>6008.57</v>
      </c>
    </row>
    <row r="117" customFormat="false" ht="32.8" hidden="false" customHeight="false" outlineLevel="0" collapsed="false">
      <c r="A117" s="10" t="n">
        <v>68</v>
      </c>
      <c r="B117" s="11" t="s">
        <v>136</v>
      </c>
      <c r="C117" s="11"/>
      <c r="D117" s="12" t="s">
        <v>137</v>
      </c>
      <c r="F117" s="13" t="s">
        <v>67</v>
      </c>
      <c r="G117" s="14" t="n">
        <v>2</v>
      </c>
      <c r="I117" s="15" t="n">
        <v>6.137</v>
      </c>
      <c r="J117" s="15" t="n">
        <v>1146.16525</v>
      </c>
      <c r="K117" s="15" t="n">
        <v>0</v>
      </c>
      <c r="L117" s="15" t="n">
        <v>5.0571</v>
      </c>
      <c r="M117" s="15" t="n">
        <v>7.27616473311186</v>
      </c>
      <c r="N117" s="15" t="n">
        <v>2.03172910963317</v>
      </c>
      <c r="O117" s="16"/>
      <c r="Q117" s="15" t="n">
        <f aca="false">G117*I117</f>
        <v>0</v>
      </c>
      <c r="R117" s="15" t="n">
        <f aca="false">G117*J117</f>
        <v>0</v>
      </c>
      <c r="S117" s="15" t="n">
        <f aca="false">G117*K117</f>
        <v>0</v>
      </c>
      <c r="T117" s="15" t="n">
        <f aca="false">G117*L117</f>
        <v>0</v>
      </c>
      <c r="U117" s="15" t="n">
        <f aca="false">G117*M117</f>
        <v>0</v>
      </c>
      <c r="V117" s="15" t="n">
        <f aca="false">G117*N117</f>
        <v>0</v>
      </c>
      <c r="W117" s="17" t="n">
        <f aca="false">G117*O117</f>
        <v>0</v>
      </c>
      <c r="X117" s="16" t="n">
        <f aca="false">ROUND(W117,2)</f>
        <v>0</v>
      </c>
      <c r="AA117" s="18" t="n">
        <v>1166.66724384275</v>
      </c>
      <c r="AB117" s="19" t="n">
        <v>2333.33</v>
      </c>
    </row>
    <row r="118" customFormat="false" ht="12.1" hidden="false" customHeight="false" outlineLevel="0" collapsed="false">
      <c r="A118" s="10" t="n">
        <v>69</v>
      </c>
      <c r="B118" s="11" t="s">
        <v>138</v>
      </c>
      <c r="C118" s="11"/>
      <c r="D118" s="12" t="s">
        <v>139</v>
      </c>
      <c r="F118" s="13" t="s">
        <v>92</v>
      </c>
      <c r="G118" s="14" t="n">
        <v>26.25</v>
      </c>
      <c r="I118" s="15" t="n">
        <v>4.49587729643136</v>
      </c>
      <c r="J118" s="15" t="n">
        <v>0.8178342775</v>
      </c>
      <c r="K118" s="15" t="n">
        <v>0</v>
      </c>
      <c r="L118" s="15" t="n">
        <v>1.775604</v>
      </c>
      <c r="M118" s="15" t="n">
        <v>4.07646269315662</v>
      </c>
      <c r="N118" s="15" t="n">
        <v>1.13827383268682</v>
      </c>
      <c r="O118" s="16"/>
      <c r="Q118" s="15" t="n">
        <f aca="false">G118*I118</f>
        <v>0</v>
      </c>
      <c r="R118" s="15" t="n">
        <f aca="false">G118*J118</f>
        <v>0</v>
      </c>
      <c r="S118" s="15" t="n">
        <f aca="false">G118*K118</f>
        <v>0</v>
      </c>
      <c r="T118" s="15" t="n">
        <f aca="false">G118*L118</f>
        <v>0</v>
      </c>
      <c r="U118" s="15" t="n">
        <f aca="false">G118*M118</f>
        <v>0</v>
      </c>
      <c r="V118" s="15" t="n">
        <f aca="false">G118*N118</f>
        <v>0</v>
      </c>
      <c r="W118" s="17" t="n">
        <f aca="false">G118*O118</f>
        <v>0</v>
      </c>
      <c r="X118" s="16" t="n">
        <f aca="false">ROUND(W118,2)</f>
        <v>0</v>
      </c>
      <c r="AA118" s="18" t="n">
        <v>12.3040520997748</v>
      </c>
      <c r="AB118" s="19" t="n">
        <v>322.98</v>
      </c>
    </row>
    <row r="119" customFormat="false" ht="22.35" hidden="false" customHeight="false" outlineLevel="0" collapsed="false">
      <c r="A119" s="10" t="n">
        <v>70</v>
      </c>
      <c r="B119" s="11" t="s">
        <v>140</v>
      </c>
      <c r="C119" s="11"/>
      <c r="D119" s="12" t="s">
        <v>141</v>
      </c>
      <c r="F119" s="13" t="s">
        <v>92</v>
      </c>
      <c r="G119" s="14" t="n">
        <v>5.5</v>
      </c>
      <c r="I119" s="15" t="n">
        <v>5.70660240027308</v>
      </c>
      <c r="J119" s="15" t="n">
        <v>108.93141</v>
      </c>
      <c r="K119" s="15" t="n">
        <v>0</v>
      </c>
      <c r="L119" s="15" t="n">
        <v>4.88679</v>
      </c>
      <c r="M119" s="15" t="n">
        <v>6.88570480761135</v>
      </c>
      <c r="N119" s="15" t="n">
        <v>1.92270068244893</v>
      </c>
      <c r="O119" s="16"/>
      <c r="Q119" s="15" t="n">
        <f aca="false">G119*I119</f>
        <v>0</v>
      </c>
      <c r="R119" s="15" t="n">
        <f aca="false">G119*J119</f>
        <v>0</v>
      </c>
      <c r="S119" s="15" t="n">
        <f aca="false">G119*K119</f>
        <v>0</v>
      </c>
      <c r="T119" s="15" t="n">
        <f aca="false">G119*L119</f>
        <v>0</v>
      </c>
      <c r="U119" s="15" t="n">
        <f aca="false">G119*M119</f>
        <v>0</v>
      </c>
      <c r="V119" s="15" t="n">
        <f aca="false">G119*N119</f>
        <v>0</v>
      </c>
      <c r="W119" s="17" t="n">
        <f aca="false">G119*O119</f>
        <v>0</v>
      </c>
      <c r="X119" s="16" t="n">
        <f aca="false">ROUND(W119,2)</f>
        <v>0</v>
      </c>
      <c r="AA119" s="18" t="n">
        <v>128.333207890333</v>
      </c>
      <c r="AB119" s="19" t="n">
        <v>705.83</v>
      </c>
    </row>
    <row r="120" customFormat="false" ht="12.1" hidden="false" customHeight="false" outlineLevel="0" collapsed="false">
      <c r="A120" s="10" t="n">
        <v>71</v>
      </c>
      <c r="B120" s="11" t="s">
        <v>142</v>
      </c>
      <c r="C120" s="11"/>
      <c r="D120" s="12" t="s">
        <v>143</v>
      </c>
      <c r="F120" s="13" t="s">
        <v>92</v>
      </c>
      <c r="G120" s="14" t="n">
        <v>12.25</v>
      </c>
      <c r="I120" s="15" t="n">
        <v>12.1380975378782</v>
      </c>
      <c r="J120" s="15" t="n">
        <v>2.4414648225</v>
      </c>
      <c r="K120" s="15" t="n">
        <v>0</v>
      </c>
      <c r="L120" s="15" t="n">
        <v>1.775604</v>
      </c>
      <c r="M120" s="15" t="n">
        <v>9.04390566789231</v>
      </c>
      <c r="N120" s="15" t="n">
        <v>2.52533677895095</v>
      </c>
      <c r="O120" s="16"/>
      <c r="Q120" s="15" t="n">
        <f aca="false">G120*I120</f>
        <v>0</v>
      </c>
      <c r="R120" s="15" t="n">
        <f aca="false">G120*J120</f>
        <v>0</v>
      </c>
      <c r="S120" s="15" t="n">
        <f aca="false">G120*K120</f>
        <v>0</v>
      </c>
      <c r="T120" s="15" t="n">
        <f aca="false">G120*L120</f>
        <v>0</v>
      </c>
      <c r="U120" s="15" t="n">
        <f aca="false">G120*M120</f>
        <v>0</v>
      </c>
      <c r="V120" s="15" t="n">
        <f aca="false">G120*N120</f>
        <v>0</v>
      </c>
      <c r="W120" s="17" t="n">
        <f aca="false">G120*O120</f>
        <v>0</v>
      </c>
      <c r="X120" s="16" t="n">
        <f aca="false">ROUND(W120,2)</f>
        <v>0</v>
      </c>
      <c r="AA120" s="18" t="n">
        <v>27.9244088072214</v>
      </c>
      <c r="AB120" s="19" t="n">
        <v>342.07</v>
      </c>
    </row>
    <row r="121" customFormat="false" ht="12.8" hidden="false" customHeight="false" outlineLevel="0" collapsed="false">
      <c r="F121" s="8" t="s">
        <v>35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20" t="n">
        <f aca="false">SUM(Q111:Q120)</f>
        <v>597.55</v>
      </c>
      <c r="R121" s="20" t="n">
        <f aca="false">SUM(R111:R120)</f>
        <v>2557.7728335</v>
      </c>
      <c r="S121" s="20" t="n">
        <f aca="false">SUM(S111:S120)</f>
        <v>0</v>
      </c>
      <c r="T121" s="20" t="n">
        <f aca="false">SUM(T111:T120)</f>
        <v>1561.548</v>
      </c>
      <c r="U121" s="20" t="n">
        <f aca="false">SUM(U111:U120)</f>
        <v>1403.41364852309</v>
      </c>
      <c r="V121" s="20" t="n">
        <f aca="false">SUM(V111:V120)</f>
        <v>391.876279214118</v>
      </c>
      <c r="W121" s="21" t="n">
        <f aca="false">SUM(W111:W120)</f>
        <v>0</v>
      </c>
      <c r="X121" s="22" t="n">
        <f aca="false">SUM(X111:X120)</f>
        <v>0</v>
      </c>
      <c r="AB121" s="23" t="n">
        <v>52615</v>
      </c>
    </row>
    <row r="122" customFormat="false" ht="12.1" hidden="false" customHeight="false" outlineLevel="0" collapsed="false"/>
    <row r="124" customFormat="false" ht="12.8" hidden="false" customHeight="false" outlineLevel="0" collapsed="false">
      <c r="F124" s="8" t="s">
        <v>144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20" t="n">
        <f aca="false">SUM(Q14,Q27,Q31,Q49,Q55,Q68,Q74,Q81,Q87,Q102,Q108,Q121)</f>
        <v>3759.8627983</v>
      </c>
      <c r="R124" s="20" t="n">
        <f aca="false">SUM(R14,R27,R31,R49,R55,R68,R74,R81,R87,R102,R108,R121)</f>
        <v>5854.82304505275</v>
      </c>
      <c r="S124" s="20" t="n">
        <f aca="false">SUM(S14,S27,S31,S49,S55,S68,S74,S81,S87,S102,S108,S121)</f>
        <v>0</v>
      </c>
      <c r="T124" s="20" t="n">
        <f aca="false">SUM(T14,T27,T31,T49,T55,T68,T74,T81,T87,T102,T108,T121)</f>
        <v>4372.292919792</v>
      </c>
      <c r="U124" s="20" t="n">
        <f aca="false">SUM(U14,U27,U31,U49,U55,U68,U74,U81,U87,U102,U108,U121)</f>
        <v>5285.9010228741</v>
      </c>
      <c r="V124" s="20" t="n">
        <f aca="false">SUM(V14,V27,V31,V49,V55,V68,V74,V81,V87,V102,V108,V121)</f>
        <v>1475.98623350849</v>
      </c>
      <c r="W124" s="21" t="n">
        <f aca="false">SUM(W14,W27,W31,W49,W55,W68,W74,W81,W87,W102,W108,W121)</f>
        <v>0</v>
      </c>
      <c r="X124" s="22" t="n">
        <f aca="false">SUM(X14,X27,X31,X49,X55,X68,X74,X81,X87,X102,X108,X121)</f>
        <v>0</v>
      </c>
      <c r="AB124" s="23" t="n">
        <v>160047.87</v>
      </c>
    </row>
    <row r="129" customFormat="false" ht="12.1" hidden="false" customHeight="false" outlineLevel="0" collapsed="false"/>
  </sheetData>
  <mergeCells count="47">
    <mergeCell ref="A1:E1"/>
    <mergeCell ref="B3:E3"/>
    <mergeCell ref="B4:E4"/>
    <mergeCell ref="B5:E5"/>
    <mergeCell ref="A10:B10"/>
    <mergeCell ref="C10:E10"/>
    <mergeCell ref="A12:B12"/>
    <mergeCell ref="C12:E12"/>
    <mergeCell ref="F14:P14"/>
    <mergeCell ref="A16:B16"/>
    <mergeCell ref="C16:E16"/>
    <mergeCell ref="F27:P27"/>
    <mergeCell ref="A29:B29"/>
    <mergeCell ref="C29:E29"/>
    <mergeCell ref="F31:P31"/>
    <mergeCell ref="A33:B33"/>
    <mergeCell ref="C33:E33"/>
    <mergeCell ref="F49:P49"/>
    <mergeCell ref="A51:B51"/>
    <mergeCell ref="C51:E51"/>
    <mergeCell ref="A53:B53"/>
    <mergeCell ref="C53:E53"/>
    <mergeCell ref="F55:P55"/>
    <mergeCell ref="A57:B57"/>
    <mergeCell ref="C57:E57"/>
    <mergeCell ref="F68:P68"/>
    <mergeCell ref="A70:B70"/>
    <mergeCell ref="C70:E70"/>
    <mergeCell ref="F74:P74"/>
    <mergeCell ref="A76:B76"/>
    <mergeCell ref="C76:E76"/>
    <mergeCell ref="F81:P81"/>
    <mergeCell ref="A83:B83"/>
    <mergeCell ref="C83:E83"/>
    <mergeCell ref="A85:B85"/>
    <mergeCell ref="C85:E85"/>
    <mergeCell ref="F87:P87"/>
    <mergeCell ref="A89:B89"/>
    <mergeCell ref="C89:E89"/>
    <mergeCell ref="F102:P102"/>
    <mergeCell ref="A104:B104"/>
    <mergeCell ref="C104:E104"/>
    <mergeCell ref="F108:P108"/>
    <mergeCell ref="A110:B110"/>
    <mergeCell ref="C110:E110"/>
    <mergeCell ref="F121:P121"/>
    <mergeCell ref="F124:P124"/>
  </mergeCells>
  <printOptions headings="false" gridLines="false" gridLinesSet="true" horizontalCentered="false" verticalCentered="false"/>
  <pageMargins left="0.25" right="0.25" top="0.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pl-PL</dc:language>
  <cp:revision>0</cp:revision>
</cp:coreProperties>
</file>