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3\redirection\dkozlowski\Desktop\ROB_BUD_Park Wodziczki_2017\"/>
    </mc:Choice>
  </mc:AlternateContent>
  <bookViews>
    <workbookView xWindow="0" yWindow="0" windowWidth="24000" windowHeight="97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Arkusz1!$A$1:$BB$36</definedName>
  </definedNames>
  <calcPr calcId="152511" fullPrecision="0"/>
</workbook>
</file>

<file path=xl/calcChain.xml><?xml version="1.0" encoding="utf-8"?>
<calcChain xmlns="http://schemas.openxmlformats.org/spreadsheetml/2006/main">
  <c r="E10" i="1" l="1"/>
  <c r="H10" i="1" s="1"/>
  <c r="E11" i="1"/>
  <c r="H11" i="1" s="1"/>
  <c r="E17" i="1"/>
  <c r="H17" i="1" s="1"/>
  <c r="E23" i="1"/>
  <c r="H23" i="1" s="1"/>
  <c r="E25" i="1"/>
  <c r="H25" i="1" s="1"/>
  <c r="E26" i="1"/>
  <c r="H26" i="1" s="1"/>
  <c r="E30" i="1"/>
  <c r="H30" i="1" s="1"/>
  <c r="H12" i="1" l="1"/>
  <c r="E12" i="1"/>
  <c r="H27" i="1"/>
  <c r="H31" i="1" s="1"/>
  <c r="H14" i="1"/>
  <c r="E27" i="1" l="1"/>
</calcChain>
</file>

<file path=xl/sharedStrings.xml><?xml version="1.0" encoding="utf-8"?>
<sst xmlns="http://schemas.openxmlformats.org/spreadsheetml/2006/main" count="101" uniqueCount="92">
  <si>
    <t>Lp.</t>
  </si>
  <si>
    <t>ELEMENTY - ZAKRES ROBÓT</t>
  </si>
  <si>
    <t>3.</t>
  </si>
  <si>
    <t>1.</t>
  </si>
  <si>
    <t>2.</t>
  </si>
  <si>
    <t>4.</t>
  </si>
  <si>
    <t>OGÓŁEM CAŁOŚĆ</t>
  </si>
  <si>
    <t>5.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</si>
  <si>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</si>
  <si>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</si>
  <si>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</si>
  <si>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DO WYPEŁNIENIA PRZEZ OFERENTA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</si>
  <si>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</si>
  <si>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LICZBA DNI KALENDARZOWYCH OD DNIA PODPISANIA UMOWY PRZEZNACZONYCH NA REALIZACJĘ PRZEDMIOTU UMOWY</t>
  </si>
  <si>
    <t>CAŁOŚĆ ETAPU VII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</si>
  <si>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</si>
  <si>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NETTO</t>
  </si>
  <si>
    <r>
      <rPr>
        <i/>
        <sz val="11"/>
        <color rgb="FF00B050"/>
        <rFont val="Calibri"/>
        <family val="2"/>
        <charset val="238"/>
        <scheme val="minor"/>
      </rPr>
      <t>DO WYPEŁNIENIA PRZEZ OFERENTA</t>
    </r>
    <r>
      <rPr>
        <b/>
        <sz val="11"/>
        <color theme="1"/>
        <rFont val="Calibri"/>
        <family val="2"/>
        <charset val="238"/>
        <scheme val="minor"/>
      </rPr>
      <t xml:space="preserve">
(</t>
    </r>
    <r>
      <rPr>
        <b/>
        <sz val="10"/>
        <color theme="1"/>
        <rFont val="Calibri"/>
        <family val="2"/>
        <charset val="238"/>
        <scheme val="minor"/>
      </rPr>
      <t>liczba dni kalendarzowych licząc od dnia podpisania Umowy)</t>
    </r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</si>
  <si>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</si>
  <si>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</si>
  <si>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</si>
  <si>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</si>
  <si>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</si>
  <si>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</si>
  <si>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</si>
  <si>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</si>
  <si>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</si>
  <si>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</si>
  <si>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</si>
  <si>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</si>
  <si>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</si>
  <si>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</si>
  <si>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</si>
  <si>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</si>
  <si>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</si>
  <si>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</si>
  <si>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</si>
  <si>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</si>
  <si>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</si>
  <si>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</si>
  <si>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</si>
  <si>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</si>
  <si>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</si>
  <si>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</si>
  <si>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</si>
  <si>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</si>
  <si>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</si>
  <si>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</si>
  <si>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</si>
  <si>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</si>
  <si>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</si>
  <si>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</si>
  <si>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</si>
  <si>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</si>
  <si>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</si>
  <si>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</si>
  <si>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</si>
  <si>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</si>
  <si>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</si>
  <si>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</si>
  <si>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</si>
  <si>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r>
      <t xml:space="preserve">3)  </t>
    </r>
    <r>
      <rPr>
        <sz val="12"/>
        <color theme="1"/>
        <rFont val="Calibri"/>
        <family val="2"/>
        <charset val="238"/>
        <scheme val="minor"/>
      </rPr>
      <t>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</si>
  <si>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t>VAT
stawka
%</t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</si>
  <si>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„Realizacja Etapów II-IIA projektu pn. Renowacja Parku im. A. Wodziczki” 
</t>
    </r>
    <r>
      <rPr>
        <sz val="14"/>
        <color theme="1"/>
        <rFont val="Calibri"/>
        <family val="2"/>
        <charset val="238"/>
        <scheme val="minor"/>
      </rPr>
      <t/>
    </r>
  </si>
  <si>
    <t>CAŁOŚĆ ETAP II</t>
  </si>
  <si>
    <t>ETAP II</t>
  </si>
  <si>
    <t>ETAP I</t>
  </si>
  <si>
    <t>CAŁOŚĆ ETAP III</t>
  </si>
  <si>
    <t>CAŁOŚĆ ETAP IV</t>
  </si>
  <si>
    <t>nawierzchnie, dostawa i montaż urządzeń, instalacja oświetlenia zewnętrznego, pomiary i próby</t>
  </si>
  <si>
    <t>instalacja oświetlenia zewnętrznego</t>
  </si>
  <si>
    <t>pomiary i próby</t>
  </si>
  <si>
    <t>dostawa i montaz urządzeń</t>
  </si>
  <si>
    <t>monitoring</t>
  </si>
  <si>
    <t>kanalizacja kablowa</t>
  </si>
  <si>
    <t>roboty ziemne</t>
  </si>
  <si>
    <t>odbiór końcowy</t>
  </si>
  <si>
    <t xml:space="preserve">zagospodarowanie zielenią </t>
  </si>
  <si>
    <t xml:space="preserve">pozostałe do wykonania prace składające się na przedmiot umowy </t>
  </si>
  <si>
    <t>ETAP III</t>
  </si>
  <si>
    <t>ETAP IV</t>
  </si>
  <si>
    <t>Zakończenie realizacji Przedmiotu Umowy</t>
  </si>
  <si>
    <t>4)  W kolumnach nr 6 i  nr 7 "LICZBA DNI KALENDARZOWYCH OD DNIA PODPISANIA UMOWY PRZEZNACZONYCH NA REALIZACJĘ PRZEDMIOTU UMOWY"  Oferent wypełnia kolumnę nr 6 wpisując odpowiednio ilość dni (kalendarzowych),  w których zakończy realizację poszczególnych Etapów, uwzględniając treść złożonej ofert w zakresie ewentualnego skrócenia terminów wykonania</t>
  </si>
  <si>
    <t>1) W  kolumnie nr 3 „WARTOŚĆ ROBÓT NETTO”  Oferent  wpisuje wartość robót netto dla danej pozycji - OFERTA
UWAGA: wiersz „Ogółem całość” – po wpisaniu kwoty netto całkowitego wynagrodzenia kwoty przypisane do poszczególnych etapów zostaną obliczone w oparciu o formuły przypisane w udostępnionym pliku excel konkretnym komórkom arkusza – uzupełnione zostaną zarówno kwoty netto Etapów, jak i kwoty brutto etapów i całości wynagrodzenia</t>
  </si>
  <si>
    <t>do 30 dni od dnia zakończenia ETAPu IV</t>
  </si>
  <si>
    <t>do 60 dni</t>
  </si>
  <si>
    <t>do 150 dni</t>
  </si>
  <si>
    <t>do 210 dni</t>
  </si>
  <si>
    <t>wycinka drzew i krzewów</t>
  </si>
  <si>
    <t>roboty przygotowawcze, rozbiórki</t>
  </si>
  <si>
    <t>CAŁOŚĆ ETAP I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</si>
  <si>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 oraz treść składanej ofert w zakresie skrócenia terminów)
uwaga: 1 komórka = 5 dni realizacji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</si>
</sst>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20"/>
      <color theme="1"/>
      <name val="Calibri Light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4" fontId="3" fillId="0" borderId="0" xfId="0" applyNumberFormat="1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19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5" borderId="16" xfId="0" applyFont="1" applyFill="1" applyBorder="1" applyAlignment="1">
      <alignment vertical="center" wrapText="1"/>
    </xf>
    <xf numFmtId="0" fontId="3" fillId="5" borderId="17" xfId="0" applyFont="1" applyFill="1" applyBorder="1" applyAlignment="1">
      <alignment vertical="center" wrapText="1"/>
    </xf>
    <xf numFmtId="4" fontId="0" fillId="5" borderId="20" xfId="0" applyNumberFormat="1" applyFill="1" applyBorder="1" applyAlignment="1">
      <alignment horizontal="center" vertical="center" wrapText="1"/>
    </xf>
    <xf numFmtId="0" fontId="13" fillId="5" borderId="19" xfId="0" applyNumberFormat="1" applyFont="1" applyFill="1" applyBorder="1" applyAlignment="1">
      <alignment horizontal="center" vertical="center" wrapText="1"/>
    </xf>
    <xf numFmtId="165" fontId="3" fillId="5" borderId="16" xfId="0" applyNumberFormat="1" applyFont="1" applyFill="1" applyBorder="1" applyAlignment="1">
      <alignment vertical="center" wrapText="1"/>
    </xf>
    <xf numFmtId="165" fontId="3" fillId="5" borderId="17" xfId="0" applyNumberFormat="1" applyFont="1" applyFill="1" applyBorder="1" applyAlignment="1">
      <alignment vertical="center" wrapText="1"/>
    </xf>
    <xf numFmtId="165" fontId="3" fillId="5" borderId="36" xfId="0" applyNumberFormat="1" applyFont="1" applyFill="1" applyBorder="1" applyAlignment="1">
      <alignment vertical="center" wrapText="1"/>
    </xf>
    <xf numFmtId="4" fontId="0" fillId="5" borderId="37" xfId="0" applyNumberFormat="1" applyFill="1" applyBorder="1" applyAlignment="1">
      <alignment horizontal="center" vertical="center" wrapText="1"/>
    </xf>
    <xf numFmtId="0" fontId="13" fillId="5" borderId="18" xfId="0" applyNumberFormat="1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1" fillId="2" borderId="38" xfId="0" applyFont="1" applyFill="1" applyBorder="1" applyAlignment="1">
      <alignment vertical="center"/>
    </xf>
    <xf numFmtId="0" fontId="0" fillId="5" borderId="41" xfId="0" applyFill="1" applyBorder="1" applyAlignment="1">
      <alignment wrapText="1"/>
    </xf>
    <xf numFmtId="0" fontId="0" fillId="5" borderId="41" xfId="0" applyFill="1" applyBorder="1"/>
    <xf numFmtId="165" fontId="7" fillId="5" borderId="9" xfId="0" applyNumberFormat="1" applyFont="1" applyFill="1" applyBorder="1" applyAlignment="1">
      <alignment horizontal="center" vertical="center" wrapText="1"/>
    </xf>
    <xf numFmtId="165" fontId="7" fillId="5" borderId="8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" fontId="5" fillId="6" borderId="25" xfId="0" applyNumberFormat="1" applyFont="1" applyFill="1" applyBorder="1" applyAlignment="1">
      <alignment horizontal="center" vertical="center" wrapText="1"/>
    </xf>
    <xf numFmtId="4" fontId="3" fillId="6" borderId="25" xfId="0" applyNumberFormat="1" applyFont="1" applyFill="1" applyBorder="1" applyAlignment="1">
      <alignment horizontal="center" vertical="center" wrapText="1"/>
    </xf>
    <xf numFmtId="4" fontId="3" fillId="6" borderId="40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5" borderId="0" xfId="0" applyFill="1" applyBorder="1" applyAlignment="1">
      <alignment wrapText="1"/>
    </xf>
    <xf numFmtId="0" fontId="0" fillId="5" borderId="0" xfId="0" applyFill="1" applyBorder="1"/>
    <xf numFmtId="165" fontId="3" fillId="5" borderId="43" xfId="0" applyNumberFormat="1" applyFont="1" applyFill="1" applyBorder="1" applyAlignment="1">
      <alignment vertical="center" wrapText="1"/>
    </xf>
    <xf numFmtId="0" fontId="0" fillId="4" borderId="1" xfId="0" applyFill="1" applyBorder="1"/>
    <xf numFmtId="9" fontId="3" fillId="5" borderId="36" xfId="0" applyNumberFormat="1" applyFont="1" applyFill="1" applyBorder="1" applyAlignment="1">
      <alignment vertical="center" wrapText="1"/>
    </xf>
    <xf numFmtId="4" fontId="0" fillId="5" borderId="6" xfId="0" applyNumberFormat="1" applyFill="1" applyBorder="1" applyAlignment="1">
      <alignment horizontal="center" vertical="center" wrapText="1"/>
    </xf>
    <xf numFmtId="4" fontId="0" fillId="5" borderId="7" xfId="0" applyNumberForma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3" fillId="5" borderId="16" xfId="0" applyNumberFormat="1" applyFont="1" applyFill="1" applyBorder="1" applyAlignment="1">
      <alignment vertical="center" wrapText="1"/>
    </xf>
    <xf numFmtId="1" fontId="3" fillId="5" borderId="43" xfId="0" applyNumberFormat="1" applyFont="1" applyFill="1" applyBorder="1" applyAlignment="1">
      <alignment vertical="center" wrapText="1"/>
    </xf>
    <xf numFmtId="1" fontId="3" fillId="6" borderId="25" xfId="0" applyNumberFormat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vertical="center" wrapText="1"/>
    </xf>
    <xf numFmtId="0" fontId="12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1" fontId="0" fillId="0" borderId="45" xfId="0" applyNumberFormat="1" applyBorder="1" applyAlignment="1">
      <alignment horizontal="center" vertical="center" wrapText="1"/>
    </xf>
    <xf numFmtId="0" fontId="0" fillId="4" borderId="0" xfId="0" applyFill="1" applyBorder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13" fillId="5" borderId="12" xfId="0" applyNumberFormat="1" applyFont="1" applyFill="1" applyBorder="1" applyAlignment="1">
      <alignment horizontal="center" vertical="center" wrapText="1"/>
    </xf>
    <xf numFmtId="0" fontId="0" fillId="0" borderId="53" xfId="0" applyBorder="1" applyAlignment="1">
      <alignment horizontal="left" vertical="top" wrapText="1"/>
    </xf>
    <xf numFmtId="0" fontId="0" fillId="5" borderId="8" xfId="0" applyFill="1" applyBorder="1"/>
    <xf numFmtId="0" fontId="0" fillId="5" borderId="10" xfId="0" applyFill="1" applyBorder="1"/>
    <xf numFmtId="0" fontId="0" fillId="5" borderId="14" xfId="0" applyFill="1" applyBorder="1"/>
    <xf numFmtId="0" fontId="0" fillId="5" borderId="12" xfId="0" applyFill="1" applyBorder="1"/>
    <xf numFmtId="0" fontId="0" fillId="5" borderId="13" xfId="0" applyFill="1" applyBorder="1"/>
    <xf numFmtId="0" fontId="7" fillId="5" borderId="0" xfId="0" applyFont="1" applyFill="1" applyBorder="1" applyAlignment="1">
      <alignment vertical="center"/>
    </xf>
    <xf numFmtId="0" fontId="0" fillId="5" borderId="43" xfId="0" applyFill="1" applyBorder="1" applyAlignment="1">
      <alignment wrapText="1"/>
    </xf>
    <xf numFmtId="0" fontId="7" fillId="5" borderId="0" xfId="0" applyFont="1" applyFill="1" applyBorder="1" applyAlignment="1">
      <alignment vertical="center" wrapText="1"/>
    </xf>
    <xf numFmtId="4" fontId="0" fillId="5" borderId="12" xfId="0" applyNumberFormat="1" applyFill="1" applyBorder="1" applyAlignment="1">
      <alignment horizontal="center" vertical="center" wrapText="1"/>
    </xf>
    <xf numFmtId="4" fontId="0" fillId="5" borderId="0" xfId="0" applyNumberFormat="1" applyFill="1" applyBorder="1" applyAlignment="1">
      <alignment horizontal="center" vertical="center" wrapText="1"/>
    </xf>
    <xf numFmtId="9" fontId="3" fillId="5" borderId="17" xfId="0" applyNumberFormat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9" fontId="3" fillId="5" borderId="13" xfId="0" applyNumberFormat="1" applyFont="1" applyFill="1" applyBorder="1" applyAlignment="1">
      <alignment horizontal="center" vertical="center" wrapText="1"/>
    </xf>
    <xf numFmtId="9" fontId="3" fillId="5" borderId="14" xfId="0" applyNumberFormat="1" applyFont="1" applyFill="1" applyBorder="1" applyAlignment="1">
      <alignment horizontal="center" vertical="center" wrapText="1"/>
    </xf>
    <xf numFmtId="9" fontId="16" fillId="0" borderId="1" xfId="1" applyNumberFormat="1" applyFont="1" applyBorder="1" applyAlignment="1">
      <alignment horizontal="center" vertical="center" wrapText="1"/>
    </xf>
    <xf numFmtId="165" fontId="7" fillId="5" borderId="12" xfId="0" applyNumberFormat="1" applyFont="1" applyFill="1" applyBorder="1" applyAlignment="1">
      <alignment horizontal="center" vertical="center" wrapText="1"/>
    </xf>
    <xf numFmtId="165" fontId="7" fillId="5" borderId="0" xfId="0" applyNumberFormat="1" applyFont="1" applyFill="1" applyBorder="1" applyAlignment="1">
      <alignment horizontal="center" vertical="center" wrapText="1"/>
    </xf>
    <xf numFmtId="0" fontId="14" fillId="5" borderId="26" xfId="0" applyNumberFormat="1" applyFont="1" applyFill="1" applyBorder="1" applyAlignment="1">
      <alignment vertical="center"/>
    </xf>
    <xf numFmtId="164" fontId="14" fillId="0" borderId="57" xfId="1" applyNumberFormat="1" applyFont="1" applyFill="1" applyBorder="1" applyAlignment="1">
      <alignment vertical="center" wrapText="1"/>
    </xf>
    <xf numFmtId="0" fontId="18" fillId="0" borderId="8" xfId="0" applyFont="1" applyFill="1" applyBorder="1" applyAlignment="1">
      <alignment horizontal="center" vertical="center" wrapText="1"/>
    </xf>
    <xf numFmtId="4" fontId="5" fillId="0" borderId="4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4" fillId="5" borderId="12" xfId="0" applyNumberFormat="1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8" xfId="0" applyFill="1" applyBorder="1" applyAlignment="1">
      <alignment wrapText="1"/>
    </xf>
    <xf numFmtId="9" fontId="3" fillId="4" borderId="1" xfId="0" applyNumberFormat="1" applyFont="1" applyFill="1" applyBorder="1" applyAlignment="1">
      <alignment horizontal="center" vertical="center" wrapText="1"/>
    </xf>
    <xf numFmtId="9" fontId="16" fillId="0" borderId="5" xfId="1" applyNumberFormat="1" applyFont="1" applyFill="1" applyBorder="1" applyAlignment="1">
      <alignment horizontal="center" vertical="center" wrapText="1"/>
    </xf>
    <xf numFmtId="1" fontId="5" fillId="2" borderId="35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1" fontId="0" fillId="0" borderId="47" xfId="0" applyNumberFormat="1" applyBorder="1" applyAlignment="1">
      <alignment horizontal="center" vertical="center" wrapText="1"/>
    </xf>
    <xf numFmtId="1" fontId="17" fillId="4" borderId="65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 wrapText="1"/>
    </xf>
    <xf numFmtId="10" fontId="1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17" fillId="0" borderId="0" xfId="0" applyFont="1"/>
    <xf numFmtId="0" fontId="2" fillId="0" borderId="33" xfId="0" applyFont="1" applyBorder="1" applyAlignment="1">
      <alignment horizontal="center" vertical="center"/>
    </xf>
    <xf numFmtId="0" fontId="7" fillId="5" borderId="13" xfId="0" applyFont="1" applyFill="1" applyBorder="1" applyAlignment="1">
      <alignment vertical="center"/>
    </xf>
    <xf numFmtId="0" fontId="7" fillId="5" borderId="10" xfId="0" applyFont="1" applyFill="1" applyBorder="1" applyAlignment="1">
      <alignment vertical="center"/>
    </xf>
    <xf numFmtId="0" fontId="5" fillId="2" borderId="39" xfId="0" applyFont="1" applyFill="1" applyBorder="1" applyAlignment="1">
      <alignment horizontal="right" vertical="center" wrapText="1"/>
    </xf>
    <xf numFmtId="0" fontId="5" fillId="2" borderId="35" xfId="0" applyFont="1" applyFill="1" applyBorder="1" applyAlignment="1">
      <alignment horizontal="right" vertical="center" wrapText="1"/>
    </xf>
    <xf numFmtId="0" fontId="5" fillId="2" borderId="44" xfId="0" applyFont="1" applyFill="1" applyBorder="1" applyAlignment="1">
      <alignment horizontal="right" vertical="center" wrapText="1"/>
    </xf>
    <xf numFmtId="4" fontId="5" fillId="2" borderId="25" xfId="0" applyNumberFormat="1" applyFont="1" applyFill="1" applyBorder="1" applyAlignment="1">
      <alignment horizontal="center" vertical="center" wrapText="1"/>
    </xf>
    <xf numFmtId="4" fontId="5" fillId="2" borderId="35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/>
    </xf>
    <xf numFmtId="1" fontId="14" fillId="0" borderId="5" xfId="0" applyNumberFormat="1" applyFont="1" applyFill="1" applyBorder="1" applyAlignment="1">
      <alignment horizontal="center" vertical="center"/>
    </xf>
    <xf numFmtId="1" fontId="14" fillId="0" borderId="6" xfId="0" applyNumberFormat="1" applyFont="1" applyFill="1" applyBorder="1" applyAlignment="1">
      <alignment horizontal="center" vertical="center"/>
    </xf>
    <xf numFmtId="1" fontId="14" fillId="0" borderId="7" xfId="0" applyNumberFormat="1" applyFont="1" applyFill="1" applyBorder="1" applyAlignment="1">
      <alignment horizontal="center" vertical="center"/>
    </xf>
    <xf numFmtId="0" fontId="14" fillId="0" borderId="37" xfId="0" applyNumberFormat="1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6" fillId="2" borderId="18" xfId="0" applyNumberFormat="1" applyFont="1" applyFill="1" applyBorder="1" applyAlignment="1">
      <alignment horizontal="center" vertical="center" wrapText="1"/>
    </xf>
    <xf numFmtId="0" fontId="6" fillId="2" borderId="36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vertical="center"/>
    </xf>
    <xf numFmtId="4" fontId="5" fillId="2" borderId="44" xfId="0" applyNumberFormat="1" applyFont="1" applyFill="1" applyBorder="1" applyAlignment="1">
      <alignment horizontal="center" vertical="center" wrapText="1"/>
    </xf>
    <xf numFmtId="1" fontId="6" fillId="2" borderId="37" xfId="0" applyNumberFormat="1" applyFont="1" applyFill="1" applyBorder="1" applyAlignment="1">
      <alignment horizontal="center" vertical="center" wrapText="1"/>
    </xf>
    <xf numFmtId="1" fontId="6" fillId="2" borderId="7" xfId="0" applyNumberFormat="1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9" fontId="16" fillId="0" borderId="5" xfId="1" applyNumberFormat="1" applyFont="1" applyBorder="1" applyAlignment="1">
      <alignment horizontal="center" vertical="center" wrapText="1"/>
    </xf>
    <xf numFmtId="9" fontId="16" fillId="0" borderId="6" xfId="1" applyNumberFormat="1" applyFont="1" applyBorder="1" applyAlignment="1">
      <alignment horizontal="center" vertical="center" wrapText="1"/>
    </xf>
    <xf numFmtId="9" fontId="16" fillId="0" borderId="7" xfId="1" applyNumberFormat="1" applyFont="1" applyBorder="1" applyAlignment="1">
      <alignment horizontal="center" vertical="center" wrapText="1"/>
    </xf>
    <xf numFmtId="1" fontId="0" fillId="0" borderId="47" xfId="0" applyNumberFormat="1" applyBorder="1" applyAlignment="1">
      <alignment horizontal="center" vertical="center" wrapText="1"/>
    </xf>
    <xf numFmtId="1" fontId="0" fillId="0" borderId="48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49" xfId="0" applyNumberForma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0" fillId="0" borderId="50" xfId="0" applyNumberFormat="1" applyBorder="1" applyAlignment="1">
      <alignment horizontal="center" vertical="center" wrapText="1"/>
    </xf>
    <xf numFmtId="4" fontId="0" fillId="0" borderId="51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52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center" vertical="center" wrapText="1"/>
    </xf>
    <xf numFmtId="4" fontId="5" fillId="2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0" fillId="0" borderId="67" xfId="0" applyBorder="1" applyAlignment="1">
      <alignment horizontal="left" vertical="top" wrapText="1"/>
    </xf>
    <xf numFmtId="0" fontId="0" fillId="0" borderId="68" xfId="0" applyBorder="1" applyAlignment="1">
      <alignment horizontal="left" vertical="top" wrapText="1"/>
    </xf>
    <xf numFmtId="0" fontId="0" fillId="0" borderId="69" xfId="0" applyBorder="1" applyAlignment="1">
      <alignment horizontal="left" vertical="top" wrapText="1"/>
    </xf>
    <xf numFmtId="0" fontId="0" fillId="0" borderId="54" xfId="0" applyBorder="1" applyAlignment="1">
      <alignment horizontal="left" vertical="top" wrapText="1"/>
    </xf>
    <xf numFmtId="0" fontId="0" fillId="0" borderId="55" xfId="0" applyBorder="1" applyAlignment="1">
      <alignment horizontal="left" vertical="top" wrapText="1"/>
    </xf>
    <xf numFmtId="0" fontId="0" fillId="0" borderId="56" xfId="0" applyBorder="1" applyAlignment="1">
      <alignment horizontal="left" vertical="top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5" fillId="6" borderId="39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right" vertical="center" wrapText="1"/>
    </xf>
    <xf numFmtId="0" fontId="5" fillId="2" borderId="23" xfId="0" applyFont="1" applyFill="1" applyBorder="1" applyAlignment="1">
      <alignment horizontal="right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0" fillId="0" borderId="72" xfId="0" applyBorder="1" applyAlignment="1">
      <alignment horizontal="left" vertical="top" wrapText="1"/>
    </xf>
    <xf numFmtId="0" fontId="0" fillId="0" borderId="58" xfId="0" applyBorder="1" applyAlignment="1">
      <alignment horizontal="left" vertical="top" wrapText="1"/>
    </xf>
    <xf numFmtId="0" fontId="0" fillId="0" borderId="59" xfId="0" applyBorder="1" applyAlignment="1">
      <alignment horizontal="left" vertical="top" wrapText="1"/>
    </xf>
    <xf numFmtId="0" fontId="0" fillId="0" borderId="60" xfId="0" applyBorder="1" applyAlignment="1">
      <alignment horizontal="left" vertical="top" wrapText="1"/>
    </xf>
    <xf numFmtId="0" fontId="0" fillId="0" borderId="70" xfId="0" applyBorder="1" applyAlignment="1">
      <alignment horizontal="left" vertical="top" wrapText="1"/>
    </xf>
    <xf numFmtId="0" fontId="0" fillId="0" borderId="71" xfId="0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0" fillId="0" borderId="62" xfId="0" applyBorder="1" applyAlignment="1">
      <alignment horizontal="left" vertical="top" wrapText="1"/>
    </xf>
    <xf numFmtId="0" fontId="0" fillId="0" borderId="63" xfId="0" applyBorder="1" applyAlignment="1">
      <alignment horizontal="left" vertical="top" wrapText="1"/>
    </xf>
    <xf numFmtId="0" fontId="0" fillId="0" borderId="64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165" fontId="17" fillId="4" borderId="9" xfId="0" applyNumberFormat="1" applyFont="1" applyFill="1" applyBorder="1" applyAlignment="1">
      <alignment horizontal="center" vertical="center" wrapText="1"/>
    </xf>
    <xf numFmtId="165" fontId="17" fillId="4" borderId="8" xfId="0" applyNumberFormat="1" applyFont="1" applyFill="1" applyBorder="1" applyAlignment="1">
      <alignment horizontal="center" vertical="center" wrapText="1"/>
    </xf>
    <xf numFmtId="165" fontId="17" fillId="4" borderId="10" xfId="0" applyNumberFormat="1" applyFont="1" applyFill="1" applyBorder="1" applyAlignment="1">
      <alignment horizontal="center" vertical="center" wrapText="1"/>
    </xf>
    <xf numFmtId="4" fontId="5" fillId="2" borderId="66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L39"/>
  <sheetViews>
    <sheetView tabSelected="1" topLeftCell="A16" zoomScale="70" zoomScaleNormal="70" zoomScaleSheetLayoutView="50" workbookViewId="0">
      <selection activeCell="E32" sqref="E32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9.5703125" style="3" customWidth="1"/>
    <col min="7" max="7" width="9.5703125" style="55" customWidth="1"/>
    <col min="8" max="8" width="21.5703125" style="3" customWidth="1"/>
    <col min="9" max="9" width="11.5703125" style="3" customWidth="1"/>
    <col min="10" max="10" width="17.140625" style="3" customWidth="1"/>
    <col min="11" max="11" width="22.7109375" style="3" customWidth="1"/>
    <col min="12" max="12" width="25.7109375" style="3" customWidth="1"/>
    <col min="13" max="42" width="4.7109375" style="1" customWidth="1"/>
    <col min="43" max="54" width="4.7109375" customWidth="1"/>
  </cols>
  <sheetData>
    <row r="1" spans="1:55" x14ac:dyDescent="0.25">
      <c r="A1" s="208" t="s">
        <v>63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</row>
    <row r="2" spans="1:55" x14ac:dyDescent="0.25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55" x14ac:dyDescent="0.25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</row>
    <row r="4" spans="1:55" ht="28.5" customHeight="1" x14ac:dyDescent="0.25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</row>
    <row r="5" spans="1:55" ht="15.75" thickBot="1" x14ac:dyDescent="0.3">
      <c r="M5" s="17"/>
      <c r="O5" s="16"/>
      <c r="P5" s="17" t="s">
        <v>11</v>
      </c>
      <c r="S5" s="17"/>
      <c r="V5" s="17"/>
    </row>
    <row r="6" spans="1:55" s="5" customFormat="1" ht="74.25" customHeight="1" thickBot="1" x14ac:dyDescent="0.3">
      <c r="A6" s="197" t="s">
        <v>0</v>
      </c>
      <c r="B6" s="199" t="s">
        <v>1</v>
      </c>
      <c r="C6" s="199"/>
      <c r="D6" s="199"/>
      <c r="E6" s="141" t="s">
        <v>60</v>
      </c>
      <c r="F6" s="142"/>
      <c r="G6" s="157" t="s">
        <v>62</v>
      </c>
      <c r="H6" s="145" t="s">
        <v>10</v>
      </c>
      <c r="I6" s="146"/>
      <c r="J6" s="128" t="s">
        <v>59</v>
      </c>
      <c r="K6" s="153" t="s">
        <v>13</v>
      </c>
      <c r="L6" s="154"/>
      <c r="M6" s="125" t="s">
        <v>91</v>
      </c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7"/>
    </row>
    <row r="7" spans="1:55" s="5" customFormat="1" ht="84" thickBot="1" x14ac:dyDescent="0.3">
      <c r="A7" s="198"/>
      <c r="B7" s="200"/>
      <c r="C7" s="200"/>
      <c r="D7" s="200"/>
      <c r="E7" s="143"/>
      <c r="F7" s="144"/>
      <c r="G7" s="158"/>
      <c r="H7" s="147"/>
      <c r="I7" s="148"/>
      <c r="J7" s="129"/>
      <c r="K7" s="7" t="s">
        <v>17</v>
      </c>
      <c r="L7" s="18" t="s">
        <v>12</v>
      </c>
      <c r="M7" s="34" t="s">
        <v>7</v>
      </c>
      <c r="N7" s="34" t="s">
        <v>18</v>
      </c>
      <c r="O7" s="34" t="s">
        <v>19</v>
      </c>
      <c r="P7" s="34" t="s">
        <v>20</v>
      </c>
      <c r="Q7" s="34" t="s">
        <v>21</v>
      </c>
      <c r="R7" s="34" t="s">
        <v>22</v>
      </c>
      <c r="S7" s="34" t="s">
        <v>23</v>
      </c>
      <c r="T7" s="34" t="s">
        <v>24</v>
      </c>
      <c r="U7" s="34" t="s">
        <v>25</v>
      </c>
      <c r="V7" s="34" t="s">
        <v>26</v>
      </c>
      <c r="W7" s="34" t="s">
        <v>27</v>
      </c>
      <c r="X7" s="34" t="s">
        <v>28</v>
      </c>
      <c r="Y7" s="34" t="s">
        <v>29</v>
      </c>
      <c r="Z7" s="34" t="s">
        <v>30</v>
      </c>
      <c r="AA7" s="34" t="s">
        <v>31</v>
      </c>
      <c r="AB7" s="34" t="s">
        <v>32</v>
      </c>
      <c r="AC7" s="34" t="s">
        <v>33</v>
      </c>
      <c r="AD7" s="34" t="s">
        <v>34</v>
      </c>
      <c r="AE7" s="34" t="s">
        <v>35</v>
      </c>
      <c r="AF7" s="34" t="s">
        <v>36</v>
      </c>
      <c r="AG7" s="34" t="s">
        <v>37</v>
      </c>
      <c r="AH7" s="34" t="s">
        <v>38</v>
      </c>
      <c r="AI7" s="34" t="s">
        <v>39</v>
      </c>
      <c r="AJ7" s="34" t="s">
        <v>40</v>
      </c>
      <c r="AK7" s="34" t="s">
        <v>41</v>
      </c>
      <c r="AL7" s="34" t="s">
        <v>42</v>
      </c>
      <c r="AM7" s="34" t="s">
        <v>43</v>
      </c>
      <c r="AN7" s="34" t="s">
        <v>44</v>
      </c>
      <c r="AO7" s="34" t="s">
        <v>45</v>
      </c>
      <c r="AP7" s="34" t="s">
        <v>46</v>
      </c>
      <c r="AQ7" s="34" t="s">
        <v>47</v>
      </c>
      <c r="AR7" s="34" t="s">
        <v>48</v>
      </c>
      <c r="AS7" s="34" t="s">
        <v>49</v>
      </c>
      <c r="AT7" s="34" t="s">
        <v>50</v>
      </c>
      <c r="AU7" s="34" t="s">
        <v>51</v>
      </c>
      <c r="AV7" s="34" t="s">
        <v>52</v>
      </c>
      <c r="AW7" s="34" t="s">
        <v>53</v>
      </c>
      <c r="AX7" s="34" t="s">
        <v>54</v>
      </c>
      <c r="AY7" s="34" t="s">
        <v>55</v>
      </c>
      <c r="AZ7" s="34" t="s">
        <v>56</v>
      </c>
      <c r="BA7" s="34" t="s">
        <v>57</v>
      </c>
      <c r="BB7" s="34" t="s">
        <v>58</v>
      </c>
    </row>
    <row r="8" spans="1:55" s="4" customFormat="1" ht="15.75" customHeight="1" thickBot="1" x14ac:dyDescent="0.3">
      <c r="A8" s="10">
        <v>1</v>
      </c>
      <c r="B8" s="201">
        <v>2</v>
      </c>
      <c r="C8" s="201"/>
      <c r="D8" s="201"/>
      <c r="E8" s="149">
        <v>3</v>
      </c>
      <c r="F8" s="150"/>
      <c r="G8" s="149">
        <v>4</v>
      </c>
      <c r="H8" s="159"/>
      <c r="I8" s="150"/>
      <c r="J8" s="14">
        <v>5</v>
      </c>
      <c r="K8" s="11">
        <v>6</v>
      </c>
      <c r="L8" s="12">
        <v>7</v>
      </c>
      <c r="M8" s="30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09"/>
    </row>
    <row r="9" spans="1:55" ht="21" x14ac:dyDescent="0.25">
      <c r="A9" s="134" t="s">
        <v>66</v>
      </c>
      <c r="B9" s="135"/>
      <c r="C9" s="135"/>
      <c r="D9" s="135"/>
      <c r="E9" s="21"/>
      <c r="F9" s="21"/>
      <c r="G9" s="56"/>
      <c r="H9" s="21"/>
      <c r="I9" s="22"/>
      <c r="J9" s="78">
        <v>0.13</v>
      </c>
      <c r="K9" s="23"/>
      <c r="L9" s="24"/>
      <c r="M9" s="140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9"/>
      <c r="Z9" s="139"/>
      <c r="AA9" s="139"/>
      <c r="AB9" s="74"/>
      <c r="AC9" s="74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72"/>
    </row>
    <row r="10" spans="1:55" ht="29.25" customHeight="1" x14ac:dyDescent="0.25">
      <c r="A10" s="8" t="s">
        <v>3</v>
      </c>
      <c r="B10" s="187" t="s">
        <v>89</v>
      </c>
      <c r="C10" s="188"/>
      <c r="D10" s="189"/>
      <c r="E10" s="151">
        <f>E31*J10</f>
        <v>0</v>
      </c>
      <c r="F10" s="151"/>
      <c r="G10" s="62">
        <v>23</v>
      </c>
      <c r="H10" s="151">
        <f>E10*1.23</f>
        <v>0</v>
      </c>
      <c r="I10" s="152"/>
      <c r="J10" s="96">
        <v>0.1</v>
      </c>
      <c r="K10" s="117"/>
      <c r="L10" s="119" t="s">
        <v>85</v>
      </c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76"/>
      <c r="Z10" s="77"/>
      <c r="AA10" s="77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72"/>
    </row>
    <row r="11" spans="1:55" ht="26.25" customHeight="1" x14ac:dyDescent="0.25">
      <c r="A11" s="8" t="s">
        <v>4</v>
      </c>
      <c r="B11" s="203" t="s">
        <v>88</v>
      </c>
      <c r="C11" s="204"/>
      <c r="D11" s="205"/>
      <c r="E11" s="151">
        <f>E31*J11</f>
        <v>0</v>
      </c>
      <c r="F11" s="151"/>
      <c r="G11" s="62">
        <v>8</v>
      </c>
      <c r="H11" s="151">
        <f>E11*1.08</f>
        <v>0</v>
      </c>
      <c r="I11" s="152"/>
      <c r="J11" s="96">
        <v>0.03</v>
      </c>
      <c r="K11" s="118"/>
      <c r="L11" s="120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76"/>
      <c r="Z11" s="77"/>
      <c r="AA11" s="77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72"/>
    </row>
    <row r="12" spans="1:55" ht="27" thickBot="1" x14ac:dyDescent="0.3">
      <c r="A12" s="112" t="s">
        <v>90</v>
      </c>
      <c r="B12" s="113"/>
      <c r="C12" s="113"/>
      <c r="D12" s="114"/>
      <c r="E12" s="115">
        <f>SUM(E10:F11)</f>
        <v>0</v>
      </c>
      <c r="F12" s="156"/>
      <c r="G12" s="97"/>
      <c r="H12" s="115">
        <f>SUM(H10:I11)</f>
        <v>0</v>
      </c>
      <c r="I12" s="116"/>
      <c r="J12" s="79"/>
      <c r="K12" s="60"/>
      <c r="L12" s="121"/>
      <c r="M12" s="76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72"/>
    </row>
    <row r="13" spans="1:55" ht="34.9" customHeight="1" x14ac:dyDescent="0.25">
      <c r="A13" s="182" t="s">
        <v>65</v>
      </c>
      <c r="B13" s="183"/>
      <c r="C13" s="183"/>
      <c r="D13" s="183"/>
      <c r="E13" s="25"/>
      <c r="F13" s="25"/>
      <c r="G13" s="56"/>
      <c r="H13" s="25"/>
      <c r="I13" s="26"/>
      <c r="J13" s="80"/>
      <c r="K13" s="53"/>
      <c r="L13" s="66"/>
      <c r="M13" s="137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72"/>
      <c r="BC13" s="64"/>
    </row>
    <row r="14" spans="1:55" ht="14.45" customHeight="1" x14ac:dyDescent="0.25">
      <c r="A14" s="9" t="s">
        <v>3</v>
      </c>
      <c r="B14" s="187" t="s">
        <v>75</v>
      </c>
      <c r="C14" s="188"/>
      <c r="D14" s="189"/>
      <c r="E14" s="165"/>
      <c r="F14" s="166"/>
      <c r="G14" s="163">
        <v>23</v>
      </c>
      <c r="H14" s="169">
        <f>ROUND(E14*1.23,2)</f>
        <v>0</v>
      </c>
      <c r="I14" s="170"/>
      <c r="J14" s="160">
        <v>0.2</v>
      </c>
      <c r="K14" s="173"/>
      <c r="L14" s="155" t="s">
        <v>86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71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72"/>
      <c r="BC14" s="64"/>
    </row>
    <row r="15" spans="1:55" ht="14.45" customHeight="1" x14ac:dyDescent="0.25">
      <c r="A15" s="67" t="s">
        <v>4</v>
      </c>
      <c r="B15" s="184" t="s">
        <v>74</v>
      </c>
      <c r="C15" s="185"/>
      <c r="D15" s="186"/>
      <c r="E15" s="167"/>
      <c r="F15" s="168"/>
      <c r="G15" s="164"/>
      <c r="H15" s="171"/>
      <c r="I15" s="172"/>
      <c r="J15" s="161"/>
      <c r="K15" s="174"/>
      <c r="L15" s="12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71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72"/>
      <c r="BC15" s="64"/>
    </row>
    <row r="16" spans="1:55" s="41" customFormat="1" ht="29.25" customHeight="1" x14ac:dyDescent="0.25">
      <c r="A16" s="67" t="s">
        <v>2</v>
      </c>
      <c r="B16" s="203" t="s">
        <v>73</v>
      </c>
      <c r="C16" s="204"/>
      <c r="D16" s="205"/>
      <c r="E16" s="167"/>
      <c r="F16" s="168"/>
      <c r="G16" s="164"/>
      <c r="H16" s="171"/>
      <c r="I16" s="172"/>
      <c r="J16" s="162"/>
      <c r="K16" s="175"/>
      <c r="L16" s="12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71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72"/>
      <c r="BC16" s="65"/>
    </row>
    <row r="17" spans="1:116" ht="27" thickBot="1" x14ac:dyDescent="0.3">
      <c r="A17" s="194" t="s">
        <v>64</v>
      </c>
      <c r="B17" s="195"/>
      <c r="C17" s="195"/>
      <c r="D17" s="196"/>
      <c r="E17" s="178">
        <f>E31*J14</f>
        <v>0</v>
      </c>
      <c r="F17" s="179"/>
      <c r="G17" s="98"/>
      <c r="H17" s="178">
        <f>E17*1.23</f>
        <v>0</v>
      </c>
      <c r="I17" s="179"/>
      <c r="J17" s="79"/>
      <c r="K17" s="60"/>
      <c r="L17" s="124"/>
      <c r="M17" s="37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110"/>
      <c r="BC17" s="64"/>
    </row>
    <row r="18" spans="1:116" ht="30.6" customHeight="1" thickBot="1" x14ac:dyDescent="0.3">
      <c r="A18" s="134" t="s">
        <v>79</v>
      </c>
      <c r="B18" s="135"/>
      <c r="C18" s="135"/>
      <c r="D18" s="135"/>
      <c r="E18" s="25"/>
      <c r="F18" s="25"/>
      <c r="G18" s="56"/>
      <c r="H18" s="25"/>
      <c r="I18" s="26"/>
      <c r="J18" s="80"/>
      <c r="K18" s="53"/>
      <c r="L18" s="91"/>
      <c r="M18" s="83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110"/>
      <c r="BC18" s="64"/>
    </row>
    <row r="19" spans="1:116" ht="15.6" customHeight="1" x14ac:dyDescent="0.25">
      <c r="A19" s="9" t="s">
        <v>3</v>
      </c>
      <c r="B19" s="206" t="s">
        <v>69</v>
      </c>
      <c r="C19" s="206"/>
      <c r="D19" s="206"/>
      <c r="E19" s="190"/>
      <c r="F19" s="166"/>
      <c r="G19" s="163">
        <v>23</v>
      </c>
      <c r="H19" s="169"/>
      <c r="I19" s="170"/>
      <c r="J19" s="160">
        <v>0.45</v>
      </c>
      <c r="K19" s="173"/>
      <c r="L19" s="122" t="s">
        <v>87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64"/>
    </row>
    <row r="20" spans="1:116" ht="14.45" customHeight="1" x14ac:dyDescent="0.25">
      <c r="A20" s="67" t="s">
        <v>4</v>
      </c>
      <c r="B20" s="184" t="s">
        <v>72</v>
      </c>
      <c r="C20" s="185"/>
      <c r="D20" s="186"/>
      <c r="E20" s="191"/>
      <c r="F20" s="168"/>
      <c r="G20" s="164"/>
      <c r="H20" s="171"/>
      <c r="I20" s="172"/>
      <c r="J20" s="161"/>
      <c r="K20" s="174"/>
      <c r="L20" s="12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64"/>
    </row>
    <row r="21" spans="1:116" ht="15" customHeight="1" x14ac:dyDescent="0.25">
      <c r="A21" s="67" t="s">
        <v>2</v>
      </c>
      <c r="B21" s="207" t="s">
        <v>70</v>
      </c>
      <c r="C21" s="207"/>
      <c r="D21" s="207"/>
      <c r="E21" s="191"/>
      <c r="F21" s="168"/>
      <c r="G21" s="164"/>
      <c r="H21" s="171"/>
      <c r="I21" s="172"/>
      <c r="J21" s="161"/>
      <c r="K21" s="174"/>
      <c r="L21" s="12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64"/>
    </row>
    <row r="22" spans="1:116" s="41" customFormat="1" ht="29.25" customHeight="1" x14ac:dyDescent="0.25">
      <c r="A22" s="67" t="s">
        <v>5</v>
      </c>
      <c r="B22" s="202" t="s">
        <v>71</v>
      </c>
      <c r="C22" s="202"/>
      <c r="D22" s="202"/>
      <c r="E22" s="191"/>
      <c r="F22" s="168"/>
      <c r="G22" s="164"/>
      <c r="H22" s="171"/>
      <c r="I22" s="172"/>
      <c r="J22" s="162"/>
      <c r="K22" s="175"/>
      <c r="L22" s="12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65"/>
    </row>
    <row r="23" spans="1:116" ht="27" thickBot="1" x14ac:dyDescent="0.3">
      <c r="A23" s="194" t="s">
        <v>67</v>
      </c>
      <c r="B23" s="195"/>
      <c r="C23" s="195"/>
      <c r="D23" s="196"/>
      <c r="E23" s="178">
        <f>E31*J19</f>
        <v>0</v>
      </c>
      <c r="F23" s="179"/>
      <c r="G23" s="98"/>
      <c r="H23" s="178">
        <f>E23*1.23</f>
        <v>0</v>
      </c>
      <c r="I23" s="179"/>
      <c r="J23" s="79"/>
      <c r="K23" s="60"/>
      <c r="L23" s="124"/>
      <c r="M23" s="92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9"/>
      <c r="BC23" s="64"/>
    </row>
    <row r="24" spans="1:116" ht="21" customHeight="1" thickBot="1" x14ac:dyDescent="0.3">
      <c r="A24" s="134" t="s">
        <v>80</v>
      </c>
      <c r="B24" s="135"/>
      <c r="C24" s="135"/>
      <c r="D24" s="135"/>
      <c r="E24" s="25"/>
      <c r="F24" s="25"/>
      <c r="G24" s="56"/>
      <c r="H24" s="25"/>
      <c r="I24" s="26"/>
      <c r="J24" s="81">
        <v>0.12</v>
      </c>
      <c r="K24" s="54"/>
      <c r="L24" s="85"/>
      <c r="M24" s="83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110"/>
      <c r="BC24" s="64"/>
    </row>
    <row r="25" spans="1:116" ht="36.75" customHeight="1" x14ac:dyDescent="0.25">
      <c r="A25" s="9" t="s">
        <v>3</v>
      </c>
      <c r="B25" s="187" t="s">
        <v>77</v>
      </c>
      <c r="C25" s="188"/>
      <c r="D25" s="189"/>
      <c r="E25" s="151">
        <f>E31*J25</f>
        <v>0</v>
      </c>
      <c r="F25" s="151"/>
      <c r="G25" s="62">
        <v>8</v>
      </c>
      <c r="H25" s="151">
        <f>E25*1.08</f>
        <v>0</v>
      </c>
      <c r="I25" s="151"/>
      <c r="J25" s="82">
        <v>0.1</v>
      </c>
      <c r="K25" s="180"/>
      <c r="L25" s="176" t="s">
        <v>87</v>
      </c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</row>
    <row r="26" spans="1:116" s="41" customFormat="1" ht="27.75" customHeight="1" x14ac:dyDescent="0.25">
      <c r="A26" s="67" t="s">
        <v>4</v>
      </c>
      <c r="B26" s="209" t="s">
        <v>78</v>
      </c>
      <c r="C26" s="210"/>
      <c r="D26" s="211"/>
      <c r="E26" s="165">
        <f>E31*J26</f>
        <v>0</v>
      </c>
      <c r="F26" s="165"/>
      <c r="G26" s="99">
        <v>23</v>
      </c>
      <c r="H26" s="165">
        <f>E26*1.23</f>
        <v>0</v>
      </c>
      <c r="I26" s="165"/>
      <c r="J26" s="82">
        <v>0.02</v>
      </c>
      <c r="K26" s="181"/>
      <c r="L26" s="176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</row>
    <row r="27" spans="1:116" ht="27" thickBot="1" x14ac:dyDescent="0.3">
      <c r="A27" s="194" t="s">
        <v>68</v>
      </c>
      <c r="B27" s="195"/>
      <c r="C27" s="195"/>
      <c r="D27" s="196"/>
      <c r="E27" s="178">
        <f>SUM(E25:F26)</f>
        <v>0</v>
      </c>
      <c r="F27" s="179"/>
      <c r="G27" s="98"/>
      <c r="H27" s="178">
        <f>SUM(H25:I26)</f>
        <v>0</v>
      </c>
      <c r="I27" s="179"/>
      <c r="J27" s="59"/>
      <c r="K27" s="61"/>
      <c r="L27" s="177"/>
      <c r="M27" s="37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111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</row>
    <row r="28" spans="1:116" s="51" customFormat="1" ht="51" customHeight="1" x14ac:dyDescent="0.25">
      <c r="A28" s="182" t="s">
        <v>81</v>
      </c>
      <c r="B28" s="183"/>
      <c r="C28" s="183"/>
      <c r="D28" s="183"/>
      <c r="E28" s="50"/>
      <c r="F28" s="50"/>
      <c r="G28" s="57"/>
      <c r="H28" s="50"/>
      <c r="I28" s="27"/>
      <c r="J28" s="52"/>
      <c r="K28" s="28"/>
      <c r="L28" s="29"/>
      <c r="M28" s="137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70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</row>
    <row r="29" spans="1:116" ht="33" customHeight="1" x14ac:dyDescent="0.25">
      <c r="A29" s="9" t="s">
        <v>3</v>
      </c>
      <c r="B29" s="212" t="s">
        <v>76</v>
      </c>
      <c r="C29" s="213"/>
      <c r="D29" s="213"/>
      <c r="E29" s="214"/>
      <c r="F29" s="215"/>
      <c r="G29" s="100">
        <v>23</v>
      </c>
      <c r="H29" s="215"/>
      <c r="I29" s="216"/>
      <c r="J29" s="95">
        <v>0.1</v>
      </c>
      <c r="K29" s="218" t="s">
        <v>84</v>
      </c>
      <c r="L29" s="219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</row>
    <row r="30" spans="1:116" ht="27" thickBot="1" x14ac:dyDescent="0.3">
      <c r="A30" s="194" t="s">
        <v>14</v>
      </c>
      <c r="B30" s="195"/>
      <c r="C30" s="195"/>
      <c r="D30" s="196"/>
      <c r="E30" s="178">
        <f>E31*J29</f>
        <v>0</v>
      </c>
      <c r="F30" s="179"/>
      <c r="G30" s="98"/>
      <c r="H30" s="178">
        <f>E30*1.23</f>
        <v>0</v>
      </c>
      <c r="I30" s="217"/>
      <c r="J30" s="86"/>
      <c r="K30" s="87"/>
      <c r="L30" s="87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</row>
    <row r="31" spans="1:116" ht="37.5" customHeight="1" thickBot="1" x14ac:dyDescent="0.3">
      <c r="A31" s="192" t="s">
        <v>6</v>
      </c>
      <c r="B31" s="193"/>
      <c r="C31" s="193"/>
      <c r="D31" s="193"/>
      <c r="E31" s="44">
        <v>0</v>
      </c>
      <c r="F31" s="45" t="s">
        <v>16</v>
      </c>
      <c r="G31" s="58"/>
      <c r="H31" s="44">
        <f>H30+H27+H23+H17+H12</f>
        <v>0</v>
      </c>
      <c r="I31" s="46" t="s">
        <v>8</v>
      </c>
      <c r="J31" s="88"/>
      <c r="K31" s="89"/>
      <c r="L31" s="90"/>
      <c r="M31" s="42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</row>
    <row r="32" spans="1:116" ht="15.75" x14ac:dyDescent="0.25">
      <c r="L32" s="6"/>
    </row>
    <row r="33" spans="1:42" s="108" customFormat="1" ht="27.75" customHeight="1" x14ac:dyDescent="0.25">
      <c r="A33" s="101" t="s">
        <v>9</v>
      </c>
      <c r="B33" s="102"/>
      <c r="C33" s="102"/>
      <c r="D33" s="103"/>
      <c r="E33" s="104"/>
      <c r="F33" s="104"/>
      <c r="G33" s="105"/>
      <c r="H33" s="104"/>
      <c r="I33" s="106"/>
      <c r="J33" s="106"/>
      <c r="K33" s="104"/>
      <c r="L33" s="104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</row>
    <row r="34" spans="1:42" ht="60" customHeight="1" x14ac:dyDescent="0.25">
      <c r="A34" s="131" t="s">
        <v>83</v>
      </c>
      <c r="B34" s="132"/>
      <c r="C34" s="132"/>
      <c r="D34" s="132"/>
      <c r="E34" s="132"/>
      <c r="F34" s="132"/>
      <c r="G34" s="132"/>
      <c r="H34" s="132"/>
      <c r="I34" s="132"/>
      <c r="J34" s="133"/>
    </row>
    <row r="35" spans="1:42" ht="29.25" customHeight="1" x14ac:dyDescent="0.25">
      <c r="A35" s="131" t="s">
        <v>15</v>
      </c>
      <c r="B35" s="132"/>
      <c r="C35" s="132"/>
      <c r="D35" s="132"/>
      <c r="E35" s="132"/>
      <c r="F35" s="132"/>
      <c r="G35" s="132"/>
      <c r="H35" s="132"/>
      <c r="I35" s="132"/>
      <c r="J35" s="133"/>
    </row>
    <row r="36" spans="1:42" ht="45" customHeight="1" x14ac:dyDescent="0.25">
      <c r="A36" s="130" t="s">
        <v>61</v>
      </c>
      <c r="B36" s="130"/>
      <c r="C36" s="130"/>
      <c r="D36" s="130"/>
      <c r="E36" s="130"/>
      <c r="F36" s="130"/>
      <c r="G36" s="130"/>
      <c r="H36" s="130"/>
      <c r="I36" s="130"/>
      <c r="J36" s="130"/>
    </row>
    <row r="37" spans="1:42" ht="56.25" customHeight="1" x14ac:dyDescent="0.25">
      <c r="A37" s="130" t="s">
        <v>82</v>
      </c>
      <c r="B37" s="130"/>
      <c r="C37" s="130"/>
      <c r="D37" s="130"/>
      <c r="E37" s="130"/>
      <c r="F37" s="130"/>
      <c r="G37" s="130"/>
      <c r="H37" s="130"/>
      <c r="I37" s="130"/>
      <c r="J37" s="130"/>
    </row>
    <row r="39" spans="1:42" x14ac:dyDescent="0.25">
      <c r="J39" s="15"/>
    </row>
  </sheetData>
  <mergeCells count="82">
    <mergeCell ref="B29:D29"/>
    <mergeCell ref="E29:F29"/>
    <mergeCell ref="H29:I29"/>
    <mergeCell ref="A30:D30"/>
    <mergeCell ref="E30:F30"/>
    <mergeCell ref="H30:I30"/>
    <mergeCell ref="E27:F27"/>
    <mergeCell ref="H27:I27"/>
    <mergeCell ref="A17:D17"/>
    <mergeCell ref="M28:R28"/>
    <mergeCell ref="S28:AA28"/>
    <mergeCell ref="A1:L4"/>
    <mergeCell ref="B26:D26"/>
    <mergeCell ref="E23:F23"/>
    <mergeCell ref="H23:I23"/>
    <mergeCell ref="E26:F26"/>
    <mergeCell ref="A31:D31"/>
    <mergeCell ref="A27:D27"/>
    <mergeCell ref="A9:D9"/>
    <mergeCell ref="A6:A7"/>
    <mergeCell ref="B6:D7"/>
    <mergeCell ref="B8:D8"/>
    <mergeCell ref="B22:D22"/>
    <mergeCell ref="B14:D14"/>
    <mergeCell ref="B16:D16"/>
    <mergeCell ref="B10:D10"/>
    <mergeCell ref="B11:D11"/>
    <mergeCell ref="A28:D28"/>
    <mergeCell ref="A23:D23"/>
    <mergeCell ref="A18:D18"/>
    <mergeCell ref="B19:D19"/>
    <mergeCell ref="B21:D21"/>
    <mergeCell ref="E25:F25"/>
    <mergeCell ref="H25:I25"/>
    <mergeCell ref="B25:D25"/>
    <mergeCell ref="B20:D20"/>
    <mergeCell ref="E17:F17"/>
    <mergeCell ref="G19:G22"/>
    <mergeCell ref="E19:F22"/>
    <mergeCell ref="K6:L6"/>
    <mergeCell ref="L14:L17"/>
    <mergeCell ref="E12:F12"/>
    <mergeCell ref="G6:G7"/>
    <mergeCell ref="G8:I8"/>
    <mergeCell ref="J14:J16"/>
    <mergeCell ref="G14:G16"/>
    <mergeCell ref="E14:F16"/>
    <mergeCell ref="H14:I16"/>
    <mergeCell ref="K14:K16"/>
    <mergeCell ref="H17:I17"/>
    <mergeCell ref="M6:BB6"/>
    <mergeCell ref="J6:J7"/>
    <mergeCell ref="A37:J37"/>
    <mergeCell ref="A36:J36"/>
    <mergeCell ref="A34:J34"/>
    <mergeCell ref="A35:J35"/>
    <mergeCell ref="A24:D24"/>
    <mergeCell ref="S13:AA13"/>
    <mergeCell ref="M13:R13"/>
    <mergeCell ref="S9:AA9"/>
    <mergeCell ref="M9:R9"/>
    <mergeCell ref="E6:F7"/>
    <mergeCell ref="H6:I7"/>
    <mergeCell ref="E8:F8"/>
    <mergeCell ref="E10:F10"/>
    <mergeCell ref="H10:I10"/>
    <mergeCell ref="A12:D12"/>
    <mergeCell ref="H12:I12"/>
    <mergeCell ref="K10:K11"/>
    <mergeCell ref="K29:L29"/>
    <mergeCell ref="L10:L12"/>
    <mergeCell ref="L19:L23"/>
    <mergeCell ref="E11:F11"/>
    <mergeCell ref="H11:I11"/>
    <mergeCell ref="L25:L27"/>
    <mergeCell ref="J19:J22"/>
    <mergeCell ref="H19:I22"/>
    <mergeCell ref="K19:K22"/>
    <mergeCell ref="K25:K26"/>
    <mergeCell ref="A13:D13"/>
    <mergeCell ref="B15:D15"/>
    <mergeCell ref="H26:I26"/>
  </mergeCells>
  <pageMargins left="0.70866141732283472" right="0.70866141732283472" top="0.74803149606299213" bottom="0.74803149606299213" header="0.31496062992125984" footer="0.31496062992125984"/>
  <pageSetup paperSize="8" scale="4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Dawid Kozłowski</cp:lastModifiedBy>
  <cp:lastPrinted>2017-02-16T14:41:02Z</cp:lastPrinted>
  <dcterms:created xsi:type="dcterms:W3CDTF">2016-04-20T11:23:17Z</dcterms:created>
  <dcterms:modified xsi:type="dcterms:W3CDTF">2017-09-07T19:02:10Z</dcterms:modified>
</cp:coreProperties>
</file>