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P:\ZAMÓWIENIA\PRZETARGI\BKP\ROB_BUD_2018_Popr efekt termo_AKD 6 placowek\"/>
    </mc:Choice>
  </mc:AlternateContent>
  <xr:revisionPtr revIDLastSave="0" documentId="13_ncr:1_{0B6BC970-DAF1-4324-8C95-E399F5EACA9F}" xr6:coauthVersionLast="40" xr6:coauthVersionMax="40" xr10:uidLastSave="{00000000-0000-0000-0000-000000000000}"/>
  <bookViews>
    <workbookView xWindow="0" yWindow="0" windowWidth="15600" windowHeight="8745" xr2:uid="{00000000-000D-0000-FFFF-FFFF00000000}"/>
  </bookViews>
  <sheets>
    <sheet name="ZSŁ" sheetId="1" r:id="rId1"/>
    <sheet name="ZSMech" sheetId="4" r:id="rId2"/>
    <sheet name="MDKnr2" sheetId="2" r:id="rId3"/>
    <sheet name="SP64" sheetId="7" r:id="rId4"/>
    <sheet name="ZSZnr2" sheetId="3" r:id="rId5"/>
    <sheet name="ZSG-D" sheetId="6" r:id="rId6"/>
  </sheets>
  <definedNames>
    <definedName name="_xlnm.Print_Area" localSheetId="2">MDKnr2!$A$1:$BD$53</definedName>
    <definedName name="_xlnm.Print_Area" localSheetId="3">'SP64'!$A$1:$BD$55</definedName>
    <definedName name="_xlnm.Print_Area" localSheetId="5">'ZSG-D'!$A$1:$BD$55</definedName>
    <definedName name="_xlnm.Print_Area" localSheetId="0">ZSŁ!$A$1:$BD$62</definedName>
    <definedName name="_xlnm.Print_Area" localSheetId="1">ZSMech!$A$1:$BD$56</definedName>
    <definedName name="_xlnm.Print_Area" localSheetId="4">ZSZnr2!$A$1:$BD$56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8" i="4" l="1"/>
  <c r="E16" i="4"/>
  <c r="E16" i="7" l="1"/>
  <c r="G16" i="7" s="1"/>
  <c r="E19" i="7"/>
  <c r="G19" i="7" s="1"/>
  <c r="E22" i="7"/>
  <c r="G22" i="7" s="1"/>
  <c r="E25" i="7"/>
  <c r="G25" i="7" s="1"/>
  <c r="E28" i="7"/>
  <c r="G28" i="7" s="1"/>
  <c r="E32" i="7"/>
  <c r="G32" i="7" s="1"/>
  <c r="E36" i="7"/>
  <c r="G36" i="7" s="1"/>
  <c r="E41" i="7"/>
  <c r="G41" i="7" s="1"/>
  <c r="E46" i="7"/>
  <c r="G46" i="7" s="1"/>
  <c r="E13" i="7"/>
  <c r="I47" i="7" l="1"/>
  <c r="G13" i="7"/>
  <c r="G47" i="7" s="1"/>
  <c r="M9" i="7"/>
  <c r="N9" i="7" s="1"/>
  <c r="O9" i="7" s="1"/>
  <c r="P9" i="7" s="1"/>
  <c r="Q9" i="7" s="1"/>
  <c r="R9" i="7" s="1"/>
  <c r="S9" i="7" s="1"/>
  <c r="T9" i="7" s="1"/>
  <c r="U9" i="7" s="1"/>
  <c r="V9" i="7" s="1"/>
  <c r="W9" i="7" s="1"/>
  <c r="X9" i="7" s="1"/>
  <c r="Y9" i="7" s="1"/>
  <c r="Z9" i="7" s="1"/>
  <c r="AA9" i="7" s="1"/>
  <c r="AB9" i="7" s="1"/>
  <c r="AC9" i="7" s="1"/>
  <c r="AD9" i="7" s="1"/>
  <c r="AE9" i="7" s="1"/>
  <c r="AF9" i="7" s="1"/>
  <c r="AG9" i="7" s="1"/>
  <c r="AH9" i="7" s="1"/>
  <c r="AI9" i="7" s="1"/>
  <c r="AJ9" i="7" s="1"/>
  <c r="AK9" i="7" s="1"/>
  <c r="AL9" i="7" s="1"/>
  <c r="AM9" i="7" s="1"/>
  <c r="AN9" i="7" s="1"/>
  <c r="AO9" i="7" s="1"/>
  <c r="AP9" i="7" s="1"/>
  <c r="AQ9" i="7" s="1"/>
  <c r="AR9" i="7" s="1"/>
  <c r="AS9" i="7" s="1"/>
  <c r="AT9" i="7" s="1"/>
  <c r="AU9" i="7" s="1"/>
  <c r="AV9" i="7" s="1"/>
  <c r="AW9" i="7" s="1"/>
  <c r="AX9" i="7" s="1"/>
  <c r="AY9" i="7" s="1"/>
  <c r="AZ9" i="7" s="1"/>
  <c r="BA9" i="7" s="1"/>
  <c r="BB9" i="7" s="1"/>
  <c r="BC9" i="7" s="1"/>
  <c r="I47" i="6"/>
  <c r="E46" i="6"/>
  <c r="G46" i="6" s="1"/>
  <c r="E41" i="6"/>
  <c r="G41" i="6" s="1"/>
  <c r="E36" i="6"/>
  <c r="G36" i="6" s="1"/>
  <c r="E33" i="6"/>
  <c r="G33" i="6" s="1"/>
  <c r="E30" i="6"/>
  <c r="G30" i="6" s="1"/>
  <c r="E27" i="6"/>
  <c r="G27" i="6" s="1"/>
  <c r="E24" i="6"/>
  <c r="G24" i="6" s="1"/>
  <c r="E21" i="6"/>
  <c r="G21" i="6" s="1"/>
  <c r="E18" i="6"/>
  <c r="G18" i="6" s="1"/>
  <c r="E15" i="6"/>
  <c r="G15" i="6" s="1"/>
  <c r="E12" i="6"/>
  <c r="G12" i="6" s="1"/>
  <c r="M7" i="6"/>
  <c r="N7" i="6" s="1"/>
  <c r="O7" i="6" s="1"/>
  <c r="P7" i="6" s="1"/>
  <c r="Q7" i="6" s="1"/>
  <c r="R7" i="6" s="1"/>
  <c r="S7" i="6" s="1"/>
  <c r="T7" i="6" s="1"/>
  <c r="U7" i="6" s="1"/>
  <c r="V7" i="6" s="1"/>
  <c r="W7" i="6" s="1"/>
  <c r="X7" i="6" s="1"/>
  <c r="Y7" i="6" s="1"/>
  <c r="Z7" i="6" s="1"/>
  <c r="AA7" i="6" s="1"/>
  <c r="AB7" i="6" s="1"/>
  <c r="AC7" i="6" s="1"/>
  <c r="AD7" i="6" s="1"/>
  <c r="AE7" i="6" s="1"/>
  <c r="AF7" i="6" s="1"/>
  <c r="AG7" i="6" s="1"/>
  <c r="AH7" i="6" s="1"/>
  <c r="AI7" i="6" s="1"/>
  <c r="AJ7" i="6" s="1"/>
  <c r="AK7" i="6" s="1"/>
  <c r="AL7" i="6" s="1"/>
  <c r="AM7" i="6" s="1"/>
  <c r="AN7" i="6" s="1"/>
  <c r="AO7" i="6" s="1"/>
  <c r="AP7" i="6" s="1"/>
  <c r="AQ7" i="6" s="1"/>
  <c r="AR7" i="6" s="1"/>
  <c r="AS7" i="6" s="1"/>
  <c r="AT7" i="6" s="1"/>
  <c r="AU7" i="6" s="1"/>
  <c r="AV7" i="6" s="1"/>
  <c r="AW7" i="6" s="1"/>
  <c r="AX7" i="6" s="1"/>
  <c r="AY7" i="6" s="1"/>
  <c r="AZ7" i="6" s="1"/>
  <c r="BA7" i="6" s="1"/>
  <c r="BB7" i="6" s="1"/>
  <c r="BC7" i="6" s="1"/>
  <c r="E47" i="4"/>
  <c r="G47" i="4" s="1"/>
  <c r="E42" i="4"/>
  <c r="G42" i="4" s="1"/>
  <c r="E37" i="4"/>
  <c r="G37" i="4" s="1"/>
  <c r="E34" i="4"/>
  <c r="G34" i="4" s="1"/>
  <c r="E31" i="4"/>
  <c r="G31" i="4" s="1"/>
  <c r="E28" i="4"/>
  <c r="G28" i="4" s="1"/>
  <c r="E25" i="4"/>
  <c r="G25" i="4" s="1"/>
  <c r="E22" i="4"/>
  <c r="G22" i="4" s="1"/>
  <c r="E19" i="4"/>
  <c r="G19" i="4" s="1"/>
  <c r="G16" i="4"/>
  <c r="E13" i="4"/>
  <c r="G13" i="4" s="1"/>
  <c r="M8" i="4"/>
  <c r="N8" i="4" s="1"/>
  <c r="O8" i="4" s="1"/>
  <c r="P8" i="4" s="1"/>
  <c r="Q8" i="4" s="1"/>
  <c r="R8" i="4" s="1"/>
  <c r="S8" i="4" s="1"/>
  <c r="T8" i="4" s="1"/>
  <c r="U8" i="4" s="1"/>
  <c r="V8" i="4" s="1"/>
  <c r="W8" i="4" s="1"/>
  <c r="X8" i="4" s="1"/>
  <c r="Y8" i="4" s="1"/>
  <c r="Z8" i="4" s="1"/>
  <c r="AA8" i="4" s="1"/>
  <c r="AB8" i="4" s="1"/>
  <c r="AC8" i="4" s="1"/>
  <c r="AD8" i="4" s="1"/>
  <c r="AE8" i="4" s="1"/>
  <c r="AF8" i="4" s="1"/>
  <c r="AG8" i="4" s="1"/>
  <c r="AH8" i="4" s="1"/>
  <c r="AI8" i="4" s="1"/>
  <c r="AJ8" i="4" s="1"/>
  <c r="AK8" i="4" s="1"/>
  <c r="AL8" i="4" s="1"/>
  <c r="AM8" i="4" s="1"/>
  <c r="AN8" i="4" s="1"/>
  <c r="AO8" i="4" s="1"/>
  <c r="AP8" i="4" s="1"/>
  <c r="AQ8" i="4" s="1"/>
  <c r="AR8" i="4" s="1"/>
  <c r="AS8" i="4" s="1"/>
  <c r="AT8" i="4" s="1"/>
  <c r="AU8" i="4" s="1"/>
  <c r="AV8" i="4" s="1"/>
  <c r="AW8" i="4" s="1"/>
  <c r="AX8" i="4" s="1"/>
  <c r="AY8" i="4" s="1"/>
  <c r="AZ8" i="4" s="1"/>
  <c r="BA8" i="4" s="1"/>
  <c r="BB8" i="4" s="1"/>
  <c r="BC8" i="4" s="1"/>
  <c r="E47" i="3"/>
  <c r="G47" i="3" s="1"/>
  <c r="E42" i="3"/>
  <c r="E37" i="3"/>
  <c r="G37" i="3" s="1"/>
  <c r="E34" i="3"/>
  <c r="E31" i="3"/>
  <c r="G31" i="3" s="1"/>
  <c r="E28" i="3"/>
  <c r="G28" i="3" s="1"/>
  <c r="E25" i="3"/>
  <c r="G25" i="3" s="1"/>
  <c r="E22" i="3"/>
  <c r="G22" i="3" s="1"/>
  <c r="E19" i="3"/>
  <c r="E16" i="3"/>
  <c r="G16" i="3" s="1"/>
  <c r="E13" i="3"/>
  <c r="G13" i="3" s="1"/>
  <c r="I48" i="3"/>
  <c r="I54" i="1"/>
  <c r="E53" i="1"/>
  <c r="E48" i="1"/>
  <c r="E43" i="1"/>
  <c r="G43" i="1" s="1"/>
  <c r="E40" i="1"/>
  <c r="G40" i="1" s="1"/>
  <c r="E37" i="1"/>
  <c r="E34" i="1"/>
  <c r="E31" i="1"/>
  <c r="E28" i="1"/>
  <c r="E25" i="1"/>
  <c r="E22" i="1"/>
  <c r="E19" i="1"/>
  <c r="E16" i="1"/>
  <c r="E13" i="1"/>
  <c r="G13" i="1" s="1"/>
  <c r="G34" i="3"/>
  <c r="G19" i="3"/>
  <c r="M8" i="3"/>
  <c r="N8" i="3" s="1"/>
  <c r="O8" i="3" s="1"/>
  <c r="P8" i="3" s="1"/>
  <c r="Q8" i="3" s="1"/>
  <c r="R8" i="3" s="1"/>
  <c r="S8" i="3" s="1"/>
  <c r="T8" i="3" s="1"/>
  <c r="U8" i="3" s="1"/>
  <c r="V8" i="3" s="1"/>
  <c r="W8" i="3" s="1"/>
  <c r="X8" i="3" s="1"/>
  <c r="Y8" i="3" s="1"/>
  <c r="Z8" i="3" s="1"/>
  <c r="AA8" i="3" s="1"/>
  <c r="AB8" i="3" s="1"/>
  <c r="AC8" i="3" s="1"/>
  <c r="AD8" i="3" s="1"/>
  <c r="AE8" i="3" s="1"/>
  <c r="AF8" i="3" s="1"/>
  <c r="AG8" i="3" s="1"/>
  <c r="AH8" i="3" s="1"/>
  <c r="AI8" i="3" s="1"/>
  <c r="AJ8" i="3" s="1"/>
  <c r="AK8" i="3" s="1"/>
  <c r="AL8" i="3" s="1"/>
  <c r="AM8" i="3" s="1"/>
  <c r="AN8" i="3" s="1"/>
  <c r="AO8" i="3" s="1"/>
  <c r="AP8" i="3" s="1"/>
  <c r="AQ8" i="3" s="1"/>
  <c r="AR8" i="3" s="1"/>
  <c r="AS8" i="3" s="1"/>
  <c r="AT8" i="3" s="1"/>
  <c r="AU8" i="3" s="1"/>
  <c r="AV8" i="3" s="1"/>
  <c r="AW8" i="3" s="1"/>
  <c r="AX8" i="3" s="1"/>
  <c r="AY8" i="3" s="1"/>
  <c r="AZ8" i="3" s="1"/>
  <c r="BA8" i="3" s="1"/>
  <c r="BB8" i="3" s="1"/>
  <c r="BC8" i="3" s="1"/>
  <c r="G47" i="6" l="1"/>
  <c r="G48" i="4"/>
  <c r="G42" i="3"/>
  <c r="G48" i="3" s="1"/>
  <c r="G34" i="1" l="1"/>
  <c r="G31" i="1"/>
  <c r="G28" i="1"/>
  <c r="I45" i="2"/>
  <c r="E12" i="2"/>
  <c r="G12" i="2" s="1"/>
  <c r="E15" i="2"/>
  <c r="G15" i="2" s="1"/>
  <c r="E18" i="2"/>
  <c r="G18" i="2" s="1"/>
  <c r="E21" i="2"/>
  <c r="E24" i="2"/>
  <c r="E27" i="2"/>
  <c r="E30" i="2"/>
  <c r="G30" i="2" s="1"/>
  <c r="E34" i="2"/>
  <c r="G34" i="2" s="1"/>
  <c r="E39" i="2"/>
  <c r="E44" i="2"/>
  <c r="G44" i="2"/>
  <c r="G21" i="2"/>
  <c r="G27" i="2"/>
  <c r="G24" i="2"/>
  <c r="M7" i="2"/>
  <c r="N7" i="2" s="1"/>
  <c r="O7" i="2" s="1"/>
  <c r="P7" i="2" s="1"/>
  <c r="Q7" i="2" s="1"/>
  <c r="R7" i="2" s="1"/>
  <c r="S7" i="2" s="1"/>
  <c r="T7" i="2" s="1"/>
  <c r="U7" i="2" s="1"/>
  <c r="V7" i="2" s="1"/>
  <c r="W7" i="2" s="1"/>
  <c r="X7" i="2" s="1"/>
  <c r="Y7" i="2" s="1"/>
  <c r="Z7" i="2" s="1"/>
  <c r="AA7" i="2" s="1"/>
  <c r="AB7" i="2" s="1"/>
  <c r="AC7" i="2" s="1"/>
  <c r="AD7" i="2" s="1"/>
  <c r="AE7" i="2" s="1"/>
  <c r="AF7" i="2" s="1"/>
  <c r="AG7" i="2" s="1"/>
  <c r="AH7" i="2" s="1"/>
  <c r="AI7" i="2" s="1"/>
  <c r="AJ7" i="2" s="1"/>
  <c r="AK7" i="2" s="1"/>
  <c r="AL7" i="2" s="1"/>
  <c r="AM7" i="2" s="1"/>
  <c r="AN7" i="2" s="1"/>
  <c r="AO7" i="2" s="1"/>
  <c r="AP7" i="2" s="1"/>
  <c r="AQ7" i="2" s="1"/>
  <c r="AR7" i="2" s="1"/>
  <c r="AS7" i="2" s="1"/>
  <c r="AT7" i="2" s="1"/>
  <c r="AU7" i="2" s="1"/>
  <c r="AV7" i="2" s="1"/>
  <c r="AW7" i="2" s="1"/>
  <c r="AX7" i="2" s="1"/>
  <c r="AY7" i="2" s="1"/>
  <c r="AZ7" i="2" s="1"/>
  <c r="BA7" i="2" s="1"/>
  <c r="BB7" i="2" s="1"/>
  <c r="BC7" i="2" s="1"/>
  <c r="G39" i="2" l="1"/>
  <c r="G45" i="2" s="1"/>
  <c r="G48" i="1" l="1"/>
  <c r="M8" i="1"/>
  <c r="N8" i="1" s="1"/>
  <c r="O8" i="1" s="1"/>
  <c r="P8" i="1" s="1"/>
  <c r="Q8" i="1" s="1"/>
  <c r="R8" i="1" s="1"/>
  <c r="S8" i="1" s="1"/>
  <c r="T8" i="1" s="1"/>
  <c r="U8" i="1" s="1"/>
  <c r="V8" i="1" s="1"/>
  <c r="W8" i="1" s="1"/>
  <c r="X8" i="1" s="1"/>
  <c r="Y8" i="1" s="1"/>
  <c r="Z8" i="1" s="1"/>
  <c r="AA8" i="1" s="1"/>
  <c r="AB8" i="1" s="1"/>
  <c r="AC8" i="1" s="1"/>
  <c r="AD8" i="1" s="1"/>
  <c r="AE8" i="1" s="1"/>
  <c r="AF8" i="1" s="1"/>
  <c r="AG8" i="1" s="1"/>
  <c r="AH8" i="1" s="1"/>
  <c r="AI8" i="1" s="1"/>
  <c r="AJ8" i="1" s="1"/>
  <c r="AK8" i="1" s="1"/>
  <c r="AL8" i="1" s="1"/>
  <c r="AM8" i="1" s="1"/>
  <c r="AN8" i="1" s="1"/>
  <c r="AO8" i="1" s="1"/>
  <c r="AP8" i="1" s="1"/>
  <c r="AQ8" i="1" s="1"/>
  <c r="AR8" i="1" s="1"/>
  <c r="AS8" i="1" s="1"/>
  <c r="AT8" i="1" s="1"/>
  <c r="AU8" i="1" s="1"/>
  <c r="AV8" i="1" s="1"/>
  <c r="AW8" i="1" s="1"/>
  <c r="AX8" i="1" s="1"/>
  <c r="AY8" i="1" s="1"/>
  <c r="AZ8" i="1" s="1"/>
  <c r="BA8" i="1" s="1"/>
  <c r="BB8" i="1" s="1"/>
  <c r="BC8" i="1" s="1"/>
  <c r="G25" i="1"/>
  <c r="G19" i="1"/>
  <c r="G16" i="1"/>
  <c r="G53" i="1"/>
  <c r="G37" i="1"/>
  <c r="G22" i="1" l="1"/>
  <c r="G54" i="1" s="1"/>
</calcChain>
</file>

<file path=xl/sharedStrings.xml><?xml version="1.0" encoding="utf-8"?>
<sst xmlns="http://schemas.openxmlformats.org/spreadsheetml/2006/main" count="500" uniqueCount="157">
  <si>
    <t>DO WYPEŁNIENIA PRZEZ OFERENTA</t>
  </si>
  <si>
    <t>Lp.</t>
  </si>
  <si>
    <t>ELEMENTY - ZAKRES ROBÓT</t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</si>
  <si>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   </t>
    </r>
    <r>
      <rPr>
        <b/>
        <i/>
        <sz val="11"/>
        <color theme="1"/>
        <rFont val="Calibri"/>
        <family val="2"/>
        <charset val="238"/>
        <scheme val="minor"/>
      </rPr>
      <t xml:space="preserve">  
WARTOŚĆ ROBÓT 
NETTO</t>
    </r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</si>
  <si>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</t>
    </r>
    <r>
      <rPr>
        <b/>
        <sz val="11"/>
        <color theme="1"/>
        <rFont val="Calibri"/>
        <family val="2"/>
        <charset val="238"/>
        <scheme val="minor"/>
      </rPr>
      <t xml:space="preserve">              WARTOŚĆ ROBÓT 
BRUTTO</t>
    </r>
  </si>
  <si>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WSKAŹNIK</t>
    </r>
    <r>
      <rPr>
        <b/>
        <sz val="10"/>
        <color theme="1"/>
        <rFont val="Calibri"/>
        <family val="2"/>
        <charset val="238"/>
        <scheme val="minor"/>
      </rPr>
      <t xml:space="preserve">                    % UDZIAŁU WARTOŚCI ROBÓT DANEGO ETAPU DO WARTOŚCI CAŁOŚCI PRZEDMIOTU UMOWY</t>
    </r>
  </si>
  <si>
    <t>LICZBA DNI KALENDARZOWYCH OD DNIA PODPISANIA UMOWY PRZEZNACZONYCH NA REALIZACJĘ PRZEDMIOTU UMOWY</t>
  </si>
  <si>
    <r>
      <rPr>
        <i/>
        <sz val="11"/>
        <color rgb="FF00B050"/>
        <rFont val="Calibri"/>
        <family val="2"/>
        <charset val="238"/>
        <scheme val="minor"/>
      </rPr>
      <t>DO WYPEŁNIENIA PRZEZ OFERENTA</t>
    </r>
    <r>
      <rPr>
        <b/>
        <sz val="11"/>
        <color theme="1"/>
        <rFont val="Calibri"/>
        <family val="2"/>
        <charset val="238"/>
        <scheme val="minor"/>
      </rPr>
      <t xml:space="preserve">
(</t>
    </r>
    <r>
      <rPr>
        <b/>
        <sz val="10"/>
        <color theme="1"/>
        <rFont val="Calibri"/>
        <family val="2"/>
        <charset val="238"/>
        <scheme val="minor"/>
      </rPr>
      <t>liczba dni kalendarzowych licząc od dnia podpisania Umowy)</t>
    </r>
  </si>
  <si>
    <r>
      <rPr>
        <b/>
        <sz val="11"/>
        <color rgb="FFFF0000"/>
        <rFont val="Calibri"/>
        <family val="2"/>
        <charset val="238"/>
        <scheme val="minor"/>
      </rPr>
      <t xml:space="preserve">NIEPRZEKRACZALNY       </t>
    </r>
    <r>
      <rPr>
        <b/>
        <sz val="11"/>
        <color theme="1"/>
        <rFont val="Calibri"/>
        <family val="2"/>
        <charset val="238"/>
        <scheme val="minor"/>
      </rPr>
      <t xml:space="preserve"> OKRES REALIZACJI DANEGO ETAPU ROBÓT 
</t>
    </r>
    <r>
      <rPr>
        <b/>
        <sz val="10"/>
        <color theme="1"/>
        <rFont val="Calibri"/>
        <family val="2"/>
        <charset val="238"/>
        <scheme val="minor"/>
      </rPr>
      <t>(liczba dni kalendarzowych licząc od dnia podpisania Umowy)</t>
    </r>
  </si>
  <si>
    <t>1.</t>
  </si>
  <si>
    <t>2.</t>
  </si>
  <si>
    <t>3.</t>
  </si>
  <si>
    <t>Roboty budowlane towarzyszące modernizacji instalacji</t>
  </si>
  <si>
    <t>90 dni</t>
  </si>
  <si>
    <t>CAŁOŚĆ ETAPU III</t>
  </si>
  <si>
    <t>CAŁOŚĆ ETAPU V</t>
  </si>
  <si>
    <t>180 dni</t>
  </si>
  <si>
    <t>Uzyskanie ostatecznej decyzji o pozwoleniu na użytkowanie obiektu budowlanego</t>
  </si>
  <si>
    <t>Zakończenie odbioru końcowego Przedmiotu Umowy wraz z rozliczeniem Wykonawcy</t>
  </si>
  <si>
    <t>OGÓŁEM CAŁOŚĆ</t>
  </si>
  <si>
    <t>Legenda do Harmonogramu</t>
  </si>
  <si>
    <t>1) W  kolumnie nr 3 „WARTOŚĆ ROBÓT NETTO”  Oferent  wpisuje wartość robót netto dla danej pozycji - OFERTA. Po wypełnieniu poz. "ogółem całość netto" poszczególne pozycje przeliczą wartość Etapów w oparciu o wprowadzone formuły liczące.</t>
  </si>
  <si>
    <r>
      <t xml:space="preserve">3)  </t>
    </r>
    <r>
      <rPr>
        <sz val="12"/>
        <color theme="1"/>
        <rFont val="Calibri"/>
        <family val="2"/>
        <charset val="238"/>
        <scheme val="minor"/>
      </rPr>
      <t>W kolumnie nr 5 "</t>
    </r>
    <r>
      <rPr>
        <b/>
        <i/>
        <sz val="12"/>
        <rFont val="Calibri"/>
        <family val="2"/>
        <charset val="238"/>
        <scheme val="minor"/>
      </rPr>
      <t>WSKAŹNIK  % UDZIAŁU WARTOŚCI ROBÓT DANEGO ETAPU DO WARTOŚCI CAŁOŚCI PRZEDMIOTU UMOWY</t>
    </r>
    <r>
      <rPr>
        <b/>
        <i/>
        <sz val="12"/>
        <color theme="1"/>
        <rFont val="Calibri"/>
        <family val="2"/>
        <charset val="238"/>
        <scheme val="minor"/>
      </rPr>
      <t>”</t>
    </r>
    <r>
      <rPr>
        <sz val="12"/>
        <color theme="1"/>
        <rFont val="Calibri"/>
        <family val="2"/>
        <charset val="238"/>
        <scheme val="minor"/>
      </rPr>
      <t xml:space="preserve"> został wyznaczony przez Zamawiającego wskaźnik procentowego udziału wartości robót danego Etapu do całkowitej wartości Przedmiotu Umowy dla poszczególnych Etapów.</t>
    </r>
  </si>
  <si>
    <r>
      <rPr>
        <b/>
        <sz val="22"/>
        <color theme="1"/>
        <rFont val="Calibri"/>
        <family val="2"/>
        <charset val="238"/>
        <scheme val="minor"/>
      </rPr>
      <t>HARMONOGRAM RZECZOWO - FINANSOWY REALIZACJI PRZEDMIOTU UMOWY</t>
    </r>
    <r>
      <rPr>
        <sz val="22"/>
        <color theme="1"/>
        <rFont val="Calibri"/>
        <family val="2"/>
        <charset val="238"/>
        <scheme val="minor"/>
      </rPr>
      <t xml:space="preserve">
dla  zadania inwestycyjnego pn.: Poprawa efektywności energetycznej placówek oświatowych na terenie Miasta Poznania
Młodzieżowy Dom Kultury nr 2 w Poznaniu, ul. Za Cytadelą 120
2018-179</t>
    </r>
  </si>
  <si>
    <t>ETAP I -Wymiana stolarki</t>
  </si>
  <si>
    <t>CAŁOŚĆ  ETAPU I</t>
  </si>
  <si>
    <t>Wymiana / modernizacja instalacji c.o.</t>
  </si>
  <si>
    <t>Wymiana stolarki okiennej i drzwiowej</t>
  </si>
  <si>
    <t>CAŁOŚĆ  ETAPU II</t>
  </si>
  <si>
    <t>CAŁOŚĆ ETAPU IV</t>
  </si>
  <si>
    <t>ocieplenie ścian elewacji frontowej E1 (południowo - zachodniej)</t>
  </si>
  <si>
    <t>ocieplenie ścian elewacji bocznej E2 (północno - zachodniej)</t>
  </si>
  <si>
    <t>ocieplenie ścian elewacji tylnej E3 (północno - wschodniej)</t>
  </si>
  <si>
    <t>ETAP II - Roboty budowlane cz.1</t>
  </si>
  <si>
    <t>ETAP III - Roboty budowlane cz.2</t>
  </si>
  <si>
    <t>ETAP IV - Roboty budowlane cz.3</t>
  </si>
  <si>
    <t>ETAP V - Roboty budowlane cz.4</t>
  </si>
  <si>
    <t>ETAP VI - Ocieplenie dachów</t>
  </si>
  <si>
    <t>Ocieplenie dachów</t>
  </si>
  <si>
    <t>CAŁOŚĆ  ETAPU VI</t>
  </si>
  <si>
    <t>ETAP VII - Obróbki blacharsko - dekarskie</t>
  </si>
  <si>
    <t>Obróbki blacharsko - dekarskie</t>
  </si>
  <si>
    <t>Prace przygotowawcze i rozbiórkowe</t>
  </si>
  <si>
    <t>ETAP VIII - Instalacje c.o.</t>
  </si>
  <si>
    <t>ETAP IX - Roboty wykończeniowe i porządkowe</t>
  </si>
  <si>
    <t>CAŁOŚĆ  ETAPU VII</t>
  </si>
  <si>
    <t>CAŁOŚĆ ETAPU VIII</t>
  </si>
  <si>
    <t>CAŁOŚĆ ETAPU IX</t>
  </si>
  <si>
    <t>CAŁOŚĆ ETAPU X</t>
  </si>
  <si>
    <t>Prace porządkowe</t>
  </si>
  <si>
    <t>Roboty wykończeniowe</t>
  </si>
  <si>
    <t>75 dni</t>
  </si>
  <si>
    <t xml:space="preserve">140 dni </t>
  </si>
  <si>
    <t>ETAP X - Odbiory końcowe</t>
  </si>
  <si>
    <r>
      <rPr>
        <b/>
        <sz val="22"/>
        <color theme="1"/>
        <rFont val="Calibri"/>
        <family val="2"/>
        <charset val="238"/>
        <scheme val="minor"/>
      </rPr>
      <t>HARMONOGRAM RZECZOWO - FINANSOWY REALIZACJI PRZEDMIOTU UMOWY</t>
    </r>
    <r>
      <rPr>
        <sz val="22"/>
        <color theme="1"/>
        <rFont val="Calibri"/>
        <family val="2"/>
        <charset val="238"/>
        <scheme val="minor"/>
      </rPr>
      <t xml:space="preserve">
dla  zadania inwestycyjnego pn.: Poprawa efektywności energetycznej placówek oświatowych na terenie Miasta Poznania
Zespół Szkół Łączności w Poznaniu, ul. Przełajowa 4
2018-179</t>
    </r>
  </si>
  <si>
    <t xml:space="preserve">Ocieplenie ścian elewacji bocznej prawej G-G </t>
  </si>
  <si>
    <t xml:space="preserve">Ocieplenie ścian elewacji bocznej prawej F-F </t>
  </si>
  <si>
    <t>Ocieplenie ścian elewacji tylnej D-D</t>
  </si>
  <si>
    <t>Ocieplenie ścian elewacji tylnej C-C</t>
  </si>
  <si>
    <t>Ocieplenie ścian elewacji frontowej A-A</t>
  </si>
  <si>
    <t xml:space="preserve">Ocieplenie ścian elewacji bocznej lewej B-B </t>
  </si>
  <si>
    <t>CAŁOŚĆ ETAPU VI</t>
  </si>
  <si>
    <t>CAŁOŚĆ ETAPU VII</t>
  </si>
  <si>
    <t>CAŁOŚĆ  ETAPU IX</t>
  </si>
  <si>
    <t>CAŁOŚĆ  ETAPU X</t>
  </si>
  <si>
    <t>CAŁOŚĆ ETAPU XI</t>
  </si>
  <si>
    <t>CAŁOŚĆ ETAPU XII</t>
  </si>
  <si>
    <t>ETAP VI - Roboty budowlane cz.5</t>
  </si>
  <si>
    <t>ETAP VII - Roboty budowlane cz.6</t>
  </si>
  <si>
    <t>ETAP VIII - Roboty budowlane cz.7</t>
  </si>
  <si>
    <t>ETAP IX - Ocieplenie dachów</t>
  </si>
  <si>
    <t>80 dni</t>
  </si>
  <si>
    <t>65 dni</t>
  </si>
  <si>
    <t>95 dni</t>
  </si>
  <si>
    <t>110 dni</t>
  </si>
  <si>
    <t>125 dni</t>
  </si>
  <si>
    <t xml:space="preserve">155 dni </t>
  </si>
  <si>
    <t>175 dni</t>
  </si>
  <si>
    <t>185 dni</t>
  </si>
  <si>
    <t>100 dni</t>
  </si>
  <si>
    <t>140 dni</t>
  </si>
  <si>
    <t>155 dni</t>
  </si>
  <si>
    <t xml:space="preserve">180 dni </t>
  </si>
  <si>
    <t xml:space="preserve">175 dni </t>
  </si>
  <si>
    <t xml:space="preserve">170 dni </t>
  </si>
  <si>
    <t>190 dni</t>
  </si>
  <si>
    <r>
      <rPr>
        <b/>
        <sz val="22"/>
        <color theme="1"/>
        <rFont val="Calibri"/>
        <family val="2"/>
        <charset val="238"/>
        <scheme val="minor"/>
      </rPr>
      <t>HARMONOGRAM RZECZOWO - FINANSOWY REALIZACJI PRZEDMIOTU UMOWY</t>
    </r>
    <r>
      <rPr>
        <sz val="22"/>
        <color theme="1"/>
        <rFont val="Calibri"/>
        <family val="2"/>
        <charset val="238"/>
        <scheme val="minor"/>
      </rPr>
      <t xml:space="preserve">
dla  zadania inwestycyjnego pn.: Poprawa efektywności energetycznej placówek oświatowych na terenie Miasta Poznania
Zespół Szkół Zawodowych nr 2 w Poznaniu, ul. Żniwna 1
2018-179</t>
    </r>
  </si>
  <si>
    <t>Ocieplenie ścian elewacji budynków A+B cz. południowa</t>
  </si>
  <si>
    <t>Ocieplenie ścian elewacji budynków C cz. południowa oraz B+C cz. zachodnia</t>
  </si>
  <si>
    <t>Ocieplenie ścian elewacji budynków C cz. północna oraz B+C cz. wschodnia</t>
  </si>
  <si>
    <t>Ocieplenie ścian elewacji budynków A cz. wschodnia</t>
  </si>
  <si>
    <t>Ocieplenie ścian elewacji budynków A+B cz. północna oraz A cz. zachodnia</t>
  </si>
  <si>
    <t>ETAP VII - Ocieplenie dachów</t>
  </si>
  <si>
    <t>ETAP VIII - Obróbki blacharsko - dekarskie</t>
  </si>
  <si>
    <t>CAŁOŚĆ  ETAPU VIII</t>
  </si>
  <si>
    <t>85 dni</t>
  </si>
  <si>
    <t>115 dni</t>
  </si>
  <si>
    <t>135 dni</t>
  </si>
  <si>
    <t xml:space="preserve">185 dni </t>
  </si>
  <si>
    <t>Ocieplenie ścian elewacji tylnej E-E i bocznej H-H</t>
  </si>
  <si>
    <t xml:space="preserve">Ocieplenie dachów </t>
  </si>
  <si>
    <t>Obróbki blacharsko - dekarskie oraz roboty pozostałe</t>
  </si>
  <si>
    <t>Wymiana zaworów</t>
  </si>
  <si>
    <r>
      <rPr>
        <b/>
        <sz val="22"/>
        <color theme="1"/>
        <rFont val="Calibri"/>
        <family val="2"/>
        <charset val="238"/>
        <scheme val="minor"/>
      </rPr>
      <t>HARMONOGRAM RZECZOWO - FINANSOWY REALIZACJI PRZEDMIOTU UMOWY</t>
    </r>
    <r>
      <rPr>
        <sz val="22"/>
        <color theme="1"/>
        <rFont val="Calibri"/>
        <family val="2"/>
        <charset val="238"/>
        <scheme val="minor"/>
      </rPr>
      <t xml:space="preserve">
dla  zadania inwestycyjnego pn.: Poprawa efektywności energetycznej placówek oświatowych na terenie Miasta Poznania
Zespół Szkół Mechanicznych w Poznaniu, ul. Świerkowa 8
2018-179</t>
    </r>
  </si>
  <si>
    <t>Ocieplenie ścian elewacji budynków A,B,C cz. wschodnia</t>
  </si>
  <si>
    <t>Ocieplenie ścian elewacji budynków A, B, C cz. zachodnia</t>
  </si>
  <si>
    <t xml:space="preserve">Ocieplenie ścian elewacji budynków B,C cz. południowa </t>
  </si>
  <si>
    <t>Ocieplenie ścian elewacji budynków A,B,C cz. północna</t>
  </si>
  <si>
    <t>Montaż instalacji odgromowych</t>
  </si>
  <si>
    <t>Rozpoczęcie odbioru końcowego Przedmiotu Umowy</t>
  </si>
  <si>
    <r>
      <t>2) W kolumnie nr 4 „WARTOŚĆ ROBÓT BRUTTO”</t>
    </r>
    <r>
      <rPr>
        <b/>
        <i/>
        <sz val="12"/>
        <color theme="1"/>
        <rFont val="Calibri"/>
        <family val="2"/>
        <charset val="238"/>
        <scheme val="minor"/>
      </rPr>
      <t xml:space="preserve"> </t>
    </r>
    <r>
      <rPr>
        <sz val="12"/>
        <color theme="1"/>
        <rFont val="Calibri"/>
        <family val="2"/>
        <charset val="238"/>
        <scheme val="minor"/>
      </rPr>
      <t>Oferent wpisuje wartość robót brutto (z podatkiem VAT 23%)  dla danej pozycji - OFERTA</t>
    </r>
  </si>
  <si>
    <r>
      <t xml:space="preserve">ZAAWANSOWANIE REALIZACJI W DNIACH KALENDARZOWYCH LICZĄC OD DNIA PODPISANIA UMOWY
</t>
    </r>
    <r>
      <rPr>
        <b/>
        <sz val="11"/>
        <color rgb="FFC00000"/>
        <rFont val="Calibri"/>
        <family val="2"/>
        <charset val="238"/>
        <scheme val="minor"/>
      </rPr>
      <t>(należy zaznaczyć/wyróżnić np. kolorem planowany okres wykonania danego elementu, uwzględniając nieprzekraczalne terminy wykonania poszczególnych etapów wskazane przez Zamawiającego)
uwaga: 1 komórka = 5 dniom realizacji</t>
    </r>
  </si>
  <si>
    <t>Ocieplenie ścian elewacji bocznej E4 (południowo - wschodniej)</t>
  </si>
  <si>
    <r>
      <rPr>
        <b/>
        <sz val="22"/>
        <color theme="1"/>
        <rFont val="Calibri"/>
        <family val="2"/>
        <charset val="238"/>
        <scheme val="minor"/>
      </rPr>
      <t>HARMONOGRAM RZECZOWO - FINANSOWY REALIZACJI PRZEDMIOTU UMOWY</t>
    </r>
    <r>
      <rPr>
        <sz val="22"/>
        <color theme="1"/>
        <rFont val="Calibri"/>
        <family val="2"/>
        <charset val="238"/>
        <scheme val="minor"/>
      </rPr>
      <t xml:space="preserve">
dla  zadania inwestycyjnego pn.: Poprawa efektywności energetycznej placówek oświatowych na terenie Miasta Poznania
Zespół Szkół Geodezyjno - Drogowych w Poznaniu, ul. Szamotulska 33
2018-179</t>
    </r>
  </si>
  <si>
    <t>Ocieplenie ścian elewacji budynków B,C,D cz. południowa</t>
  </si>
  <si>
    <t xml:space="preserve">Ocieplenie ścian elewacji budynków A cz. południowa, A,B cz. wschodnia </t>
  </si>
  <si>
    <t>Ocieplenie ścian elewacji budynków A,B cz. zachodnia, A,C cz. północna</t>
  </si>
  <si>
    <t>Ocieplenie ścian elewacji budynków D cz. wschodnia</t>
  </si>
  <si>
    <t>Ocieplenie ścian elewacji budynków D cz. północna i zachodnia</t>
  </si>
  <si>
    <t xml:space="preserve">160 dni </t>
  </si>
  <si>
    <r>
      <rPr>
        <b/>
        <sz val="22"/>
        <color theme="1"/>
        <rFont val="Calibri"/>
        <family val="2"/>
        <charset val="238"/>
        <scheme val="minor"/>
      </rPr>
      <t>HARMONOGRAM RZECZOWO - FINANSOWY REALIZACJI PRZEDMIOTU UMOWY</t>
    </r>
    <r>
      <rPr>
        <sz val="22"/>
        <color theme="1"/>
        <rFont val="Calibri"/>
        <family val="2"/>
        <charset val="238"/>
        <scheme val="minor"/>
      </rPr>
      <t xml:space="preserve">
dla  zadania inwestycyjnego pn.: Poprawa efektywności energetycznej placówek oświatowych na terenie Miasta Poznania
Szkoła Podstawowa nr 64 w Poznaniu, os. Orłą Białego 120
2018-179</t>
    </r>
  </si>
  <si>
    <t>Ocieplenie ścian elewacji budynku A</t>
  </si>
  <si>
    <t>ocieplenie ścian elewacji budynku B</t>
  </si>
  <si>
    <t>ocieplenie ścian elewacji budynku C</t>
  </si>
  <si>
    <t>ETAP V - Ocieplenie dachów</t>
  </si>
  <si>
    <t>CAŁOŚĆ  ETAPU V</t>
  </si>
  <si>
    <t>ETAP VI - Obróbki blacharsko - dekarskie</t>
  </si>
  <si>
    <t>ETAP VII - Instalacje c.o.</t>
  </si>
  <si>
    <t>160 dni</t>
  </si>
  <si>
    <t>W Harmonogramie należy uwzględnić dni, w których nie będzie możliwe prowadzenie robót budowlanych z uwagi na trwające egzaminy:
1. 06-08 i 14.05.2019 r. - egzaminy maturalne;</t>
  </si>
  <si>
    <t>W Harmonogramie należy uwzględnić dni, w których nie będzie możliwe prowadzenie robót budowlanych z uwagi na trwające egzaminy:
1. 18.06.2019 r. - egzaminy zawodowe;</t>
  </si>
  <si>
    <t>W Harmonogramie należy uwzględnić dni, w których nie będzie możliwe prowadzenie robót budowlanych z uwagi na trwające egzaminy:
1. 15-17.04.2019 r. - egzaminy ósmoklasistów;
2. 06-15.05.2019 r. - egzaminy maturalne;
3. 17-18.06.2019 r. - egzamin zawodowy;
4. 18.06.2019 r. - egzamin zawodowy.</t>
  </si>
  <si>
    <t>40 dni</t>
  </si>
  <si>
    <t>60 dni</t>
  </si>
  <si>
    <t>Wymiana / modernizacja instalacji elektrycznej</t>
  </si>
  <si>
    <t>ETAP VIII - Instalacje elektryczne</t>
  </si>
  <si>
    <t>195 dni</t>
  </si>
  <si>
    <t>ETAP I - Prace przygotowawcze i rozbiórkowe</t>
  </si>
  <si>
    <t>W Harmonogramie należy uwzględnić dni, w których nie będzie możliwe prowadzenie robót budowlanych z uwagi na trwające egzaminy:
1. 10-12.04.2019 r. - egzaminy gimnazjalne;
2. 06-09.05.2019 r. - egzaminy maturalne;
3. 13.05.2019 r. - egzamin zawodowy;
4. 18.06.2019 r. - egzamin zawodowy.
Prace związane z wymianą naświetli dachowych rozpocząć nie wcześniej niż 10.07.2019 r.</t>
  </si>
  <si>
    <t>W Harmonogramie należy uwzględnić dni, w których nie będzie możliwe prowadzenie robót budowlanych z uwagi na trwające egzaminy:
1. 18.06.2019 r. - egzaminy ósmoklasistów;
2. 19-21.06.2019 r. - uroczystości szkolne;</t>
  </si>
  <si>
    <t>ETAP X - Wymiana instalacji c.o.</t>
  </si>
  <si>
    <t xml:space="preserve">Wymiana Instalacji c.o. </t>
  </si>
  <si>
    <t>ETAP XI - Obróbki blacharsko - dekarskie</t>
  </si>
  <si>
    <t>CAŁOŚĆ  ETAPU XI</t>
  </si>
  <si>
    <t>ETAP XII - Roboty wykończeniowe i porządkowe</t>
  </si>
  <si>
    <t>CAŁOŚĆ ETAPU XIII</t>
  </si>
  <si>
    <t>ETAP XIII - Odbiory końcowe</t>
  </si>
  <si>
    <t>ETAP IX - Instalacje c.o.</t>
  </si>
  <si>
    <t>ETAP X - Roboty wykończeniowe i porządkowe</t>
  </si>
  <si>
    <t>ETAP XI - Odbiory końcowe</t>
  </si>
  <si>
    <t xml:space="preserve">ETAP IX - Instalacje c.o. </t>
  </si>
  <si>
    <t>Wymiana instalacji c.o.</t>
  </si>
  <si>
    <t>31.08.2019 r.</t>
  </si>
  <si>
    <t xml:space="preserve">4)  W kolumnach nr 6 i  nr 7 "LICZBA DNI KALENDARZOWYCH OD DNIA PODPISANIA UMOWY PRZEZNACZONYCH NA REALIZACJĘ PRZEDMIOTU UMOWY"  Oferent wypełnia kolumnę nr 6 wpisując odpowiednio ilość dni (kalendarzowych),  w których zakończy realizację poszczególnych Etapów.   Zamawiający zwraca uwagę, że deklaracja dot. skrócenia terminów wykonania dotyczy każdorazowo Etapu: Roboty wykończeniowe i porządkowe (w całości) oraz wcześniejszych (odpowiednio) tak by przypisane do nich terminy nieprzekraczalne (wskazane przez Zmawiającego) nie przekraczały terminu realizacji Etapu: Roboty wykończeniowe i porządkowe po skróceniu (np. Wykonawca w ramach CZĘSĆI I zamówienia deklaruje skrócenie o 20 dni, co oznacza konieczność skrócenia terminu wykonania Etapu XII: Roboty wykończeniowe i porządkowe o pełne 20 dni kalendarzowych, tj. do 170 dni kalendarzowych, co jednocześnie skutkuje koniecznością skrócenia terminu dla Etapu XI – Obróbki blacharsko-dekarskie co najmniej o 10 dni kalendarzowych, a więc z wyjściowych 180 dni do 170 dni po uwzględnieniu deklaracji skrócenia). 
Uwaga: skrócenie nie musi obejmować Etapu: odbiory końcowe
Pozostałe terminy – przewidziane dla innych Etapów realizacji zamówienia mogą (ale nie muszą) podlegać skróceniu (np. z uwagi na przewidywana przez Wykonawcę organizację pracy), przy czym nie mogą być one przedłużane w stosunku do terminów przyjętych przez Zamawiającego (wskazanych w SIWZ).
</t>
  </si>
  <si>
    <t xml:space="preserve">4)  W kolumnach nr 6 i  nr 7 "LICZBA DNI KALENDARZOWYCH OD DNIA PODPISANIA UMOWY PRZEZNACZONYCH NA REALIZACJĘ PRZEDMIOTU UMOWY"  Oferent wypełnia kolumnę nr 6 wpisując odpowiednio ilość dni (kalendarzowych),  w których zakończy realizację poszczególnych Etapów.    Zamawiający zwraca uwagę, że deklaracja dot. skrócenia terminów wykonania dotyczy każdorazowo Etapu: Roboty wykończeniowe i porządkowe (w całości) oraz wcześniejszych (odpowiednio) tak by przypisane do nich terminy nieprzekraczalne (wskazane przez Zmawiającego) nie przekraczały terminu realizacji Etapu: Roboty wykończeniowe i porządkowe po skróceniu (np. Wykonawca w ramach CZĘSĆI I zamówienia deklaruje skrócenie o 20 dni, co oznacza konieczność skrócenia terminu wykonania Etapu XII: Roboty wykończeniowe i porządkowe o pełne 20 dni kalendarzowych, tj. do 170 dni kalendarzowych, co jednocześnie skutkuje koniecznością skrócenia terminu dla Etapu XI – Obróbki blacharsko-dekarskie co najmniej o 10 dni kalendarzowych, a więc z wyjściowych 180 dni do 170 dni po uwzględnieniu deklaracji skrócenia). 
Uwaga: skrócenie nie musi obejmować Etapu: odbiory końcowe
Pozostałe terminy – przewidziane dla innych Etapów realizacji zamówienia mogą (ale nie muszą) podlegać skróceniu (np. z uwagi na przewidywana przez Wykonawcę organizację pracy), przy czym nie mogą być one przedłużane w stosunku do terminów przyjętych przez Zamawiającego (wskazanych w SIWZ).
</t>
  </si>
  <si>
    <t xml:space="preserve">4)  W kolumnach nr 6 i  nr 7 "LICZBA DNI KALENDARZOWYCH OD DNIA PODPISANIA UMOWY PRZEZNACZONYCH NA REALIZACJĘ PRZEDMIOTU UMOWY"  Oferent wypełnia kolumnę nr 6 wpisując odpowiednio ilość dni (kalendarzowych),  w których zakończy realizację poszczególnych Etapów.   Zamawiający zwraca uwagę, że deklaracja dot. skrócenia terminów wykonania dotyczy każdorazowo Etapu: Roboty wykończeniowe i porządkowe (w całości) oraz wcześniejszych (odpowiednio) tak by przypisane do nich terminy nieprzekraczalne (wskazane przez Zmawiającego) nie przekraczały terminu realizacji Etapu: Roboty wykończeniowe i porządkowe po skróceniu (np. Wykonawca w ramach CZĘSĆI I zamówienia deklaruje skrócenie o 20 dni, co oznacza konieczność skrócenia terminu wykonania Etapu XII: Roboty wykończeniowe i porządkowe o pełne 20 dni kalendarzowych, tj. do 170 dni kalendarzowych, co jednocześnie skutkuje koniecznością skrócenia terminu dla Etapu XI – Obróbki blacharsko-dekarskie co najmniej o 10 dni kalendarzowych, a więc z wyjściowych 180 dni do 170 dni po uwzględnieniu deklaracji skrócenia). 
Uwaga: skrócenie nie musi obejmować Etapu: odbiory końcowe
Pozostałe terminy – przewidziane dla innych Etapów realizacji zamówienia mogą (ale nie muszą) podlegać skróceniu (np. z uwagi na przewidywana przez Wykonawcę organizację pracy), przy czym nie mogą być one przedłużane w stosunku do terminów przyjętych przez Zamawiającego (wskazanych w SIWZ).
</t>
  </si>
  <si>
    <t xml:space="preserve">4)  W kolumnach nr 6 i  nr 7 "LICZBA DNI KALENDARZOWYCH OD DNIA PODPISANIA UMOWY PRZEZNACZONYCH NA REALIZACJĘ PRZEDMIOTU UMOWY"  Oferent wypełnia kolumnę nr 6 wpisując odpowiednio ilość dni (kalendarzowych),  w których zakończy realizację poszczególnych Etapów.    Zamawiający zwraca uwagę, że deklaracja dot. skrócenia terminów wykonania dotyczy każdorazowo Etapu: Roboty wykończeniowe i porządkowe (w całości) oraz wcześniejszych (odpowiednio) tak by przypisane do nich terminy nieprzekraczalne (wskazane przez Zmawiającego) nie przekraczały terminu realizacji Etapu: Roboty wykończeniowe i porządkowe po skróceniu (np. Wykonawca w ramach CZĘSĆI I zamówienia deklaruje skrócenie o 20 dni, co oznacza konieczność skrócenia terminu wykonania Etapu XII: Roboty wykończeniowe i porządkowe o pełne 20 dni kalendarzowych, tj. do 170 dni kalendarzowych, co jednocześnie skutkuje koniecznością skrócenia terminu dla Etapu XI – Obróbki blacharsko-dekarskie co najmniej o 10 dni kalendarzowych, a więc z wyjściowych 180 dni do 170 dni po uwzględnieniu deklaracji skrócenia). 
Uwaga: skrócenie nie musi obejmować Etapu: odbiory końcowe
Pozostałe terminy – przewidziane dla innych Etapów realizacji zamówienia mogą (ale nie muszą) podlegać skróceniu (np. z uwagi na przewidywana przez Wykonawcę organizację pracy), przy czym nie mogą być one przedłużane w stosunku do terminów przyjętych przez Zamawiającego (wskazanych w SIWZ).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</si>
</sst>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0.0%"/>
  </numFmts>
  <fonts count="28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i/>
      <sz val="11"/>
      <color rgb="FF00B05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9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6" fillId="0" borderId="0" xfId="0" applyFont="1" applyAlignment="1"/>
    <xf numFmtId="0" fontId="0" fillId="0" borderId="0" xfId="0" applyAlignment="1"/>
    <xf numFmtId="0" fontId="3" fillId="0" borderId="0" xfId="0" applyFont="1"/>
    <xf numFmtId="0" fontId="3" fillId="2" borderId="14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vertical="center"/>
    </xf>
    <xf numFmtId="0" fontId="13" fillId="3" borderId="16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3" borderId="13" xfId="0" applyNumberFormat="1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64" fontId="14" fillId="4" borderId="7" xfId="0" applyNumberFormat="1" applyFont="1" applyFill="1" applyBorder="1" applyAlignment="1">
      <alignment vertical="center" wrapText="1"/>
    </xf>
    <xf numFmtId="164" fontId="14" fillId="4" borderId="21" xfId="0" applyNumberFormat="1" applyFont="1" applyFill="1" applyBorder="1" applyAlignment="1">
      <alignment vertical="center" wrapText="1"/>
    </xf>
    <xf numFmtId="165" fontId="14" fillId="4" borderId="4" xfId="0" applyNumberFormat="1" applyFont="1" applyFill="1" applyBorder="1" applyAlignment="1">
      <alignment vertical="center" wrapText="1"/>
    </xf>
    <xf numFmtId="0" fontId="0" fillId="4" borderId="22" xfId="0" applyNumberFormat="1" applyFill="1" applyBorder="1" applyAlignment="1">
      <alignment horizontal="center" vertical="center" wrapText="1"/>
    </xf>
    <xf numFmtId="0" fontId="15" fillId="4" borderId="3" xfId="0" applyNumberFormat="1" applyFont="1" applyFill="1" applyBorder="1" applyAlignment="1">
      <alignment horizontal="center" vertical="center" wrapText="1"/>
    </xf>
    <xf numFmtId="0" fontId="0" fillId="4" borderId="23" xfId="0" applyFill="1" applyBorder="1" applyAlignment="1">
      <alignment wrapText="1"/>
    </xf>
    <xf numFmtId="0" fontId="0" fillId="4" borderId="23" xfId="0" applyFill="1" applyBorder="1"/>
    <xf numFmtId="0" fontId="0" fillId="0" borderId="10" xfId="0" applyBorder="1" applyAlignment="1">
      <alignment horizontal="left" vertical="top" wrapText="1"/>
    </xf>
    <xf numFmtId="164" fontId="19" fillId="4" borderId="18" xfId="0" applyNumberFormat="1" applyFont="1" applyFill="1" applyBorder="1" applyAlignment="1">
      <alignment horizontal="center" vertical="center" wrapText="1"/>
    </xf>
    <xf numFmtId="164" fontId="19" fillId="4" borderId="34" xfId="0" applyNumberFormat="1" applyFont="1" applyFill="1" applyBorder="1" applyAlignment="1">
      <alignment horizontal="center" vertical="center" wrapText="1"/>
    </xf>
    <xf numFmtId="0" fontId="19" fillId="4" borderId="34" xfId="0" applyFont="1" applyFill="1" applyBorder="1" applyAlignment="1">
      <alignment vertical="center" wrapText="1"/>
    </xf>
    <xf numFmtId="0" fontId="19" fillId="4" borderId="34" xfId="0" applyFont="1" applyFill="1" applyBorder="1" applyAlignment="1">
      <alignment vertical="center"/>
    </xf>
    <xf numFmtId="0" fontId="19" fillId="0" borderId="0" xfId="0" applyFont="1" applyAlignment="1">
      <alignment vertical="center"/>
    </xf>
    <xf numFmtId="0" fontId="14" fillId="4" borderId="7" xfId="0" applyFont="1" applyFill="1" applyBorder="1" applyAlignment="1">
      <alignment vertical="center" wrapText="1"/>
    </xf>
    <xf numFmtId="0" fontId="14" fillId="4" borderId="21" xfId="0" applyFont="1" applyFill="1" applyBorder="1" applyAlignment="1">
      <alignment vertical="center" wrapText="1"/>
    </xf>
    <xf numFmtId="165" fontId="14" fillId="4" borderId="21" xfId="0" applyNumberFormat="1" applyFont="1" applyFill="1" applyBorder="1" applyAlignment="1">
      <alignment vertical="center" wrapText="1"/>
    </xf>
    <xf numFmtId="0" fontId="0" fillId="4" borderId="2" xfId="0" applyNumberFormat="1" applyFill="1" applyBorder="1" applyAlignment="1">
      <alignment horizontal="center" vertical="center" wrapText="1"/>
    </xf>
    <xf numFmtId="0" fontId="15" fillId="4" borderId="2" xfId="0" applyNumberFormat="1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/>
    </xf>
    <xf numFmtId="0" fontId="13" fillId="4" borderId="18" xfId="0" applyFont="1" applyFill="1" applyBorder="1" applyAlignment="1">
      <alignment horizontal="center" vertical="center" wrapText="1"/>
    </xf>
    <xf numFmtId="0" fontId="13" fillId="4" borderId="34" xfId="0" applyFont="1" applyFill="1" applyBorder="1" applyAlignment="1">
      <alignment horizontal="center" vertical="center" wrapText="1"/>
    </xf>
    <xf numFmtId="0" fontId="13" fillId="4" borderId="34" xfId="0" applyFont="1" applyFill="1" applyBorder="1" applyAlignment="1">
      <alignment horizontal="center" vertical="center"/>
    </xf>
    <xf numFmtId="0" fontId="15" fillId="4" borderId="6" xfId="0" applyNumberFormat="1" applyFont="1" applyFill="1" applyBorder="1" applyAlignment="1">
      <alignment horizontal="center" vertical="center" wrapText="1"/>
    </xf>
    <xf numFmtId="0" fontId="0" fillId="4" borderId="0" xfId="0" applyFill="1" applyBorder="1" applyAlignment="1">
      <alignment wrapText="1"/>
    </xf>
    <xf numFmtId="0" fontId="0" fillId="4" borderId="0" xfId="0" applyFill="1" applyBorder="1"/>
    <xf numFmtId="4" fontId="19" fillId="4" borderId="26" xfId="0" applyNumberFormat="1" applyFont="1" applyFill="1" applyBorder="1" applyAlignment="1">
      <alignment horizontal="center" vertical="center" wrapText="1"/>
    </xf>
    <xf numFmtId="4" fontId="19" fillId="4" borderId="35" xfId="0" applyNumberFormat="1" applyFont="1" applyFill="1" applyBorder="1" applyAlignment="1">
      <alignment horizontal="center" vertical="center" wrapText="1"/>
    </xf>
    <xf numFmtId="0" fontId="19" fillId="4" borderId="35" xfId="0" applyFont="1" applyFill="1" applyBorder="1" applyAlignment="1">
      <alignment vertical="center" wrapText="1"/>
    </xf>
    <xf numFmtId="0" fontId="19" fillId="4" borderId="35" xfId="0" applyFont="1" applyFill="1" applyBorder="1" applyAlignment="1">
      <alignment vertical="center"/>
    </xf>
    <xf numFmtId="0" fontId="0" fillId="4" borderId="7" xfId="0" applyFill="1" applyBorder="1" applyAlignment="1">
      <alignment wrapText="1"/>
    </xf>
    <xf numFmtId="0" fontId="0" fillId="4" borderId="7" xfId="0" applyFill="1" applyBorder="1"/>
    <xf numFmtId="164" fontId="19" fillId="4" borderId="26" xfId="0" applyNumberFormat="1" applyFont="1" applyFill="1" applyBorder="1" applyAlignment="1">
      <alignment horizontal="center" vertical="center" wrapText="1"/>
    </xf>
    <xf numFmtId="164" fontId="19" fillId="4" borderId="35" xfId="0" applyNumberFormat="1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/>
    </xf>
    <xf numFmtId="4" fontId="18" fillId="0" borderId="0" xfId="0" applyNumberFormat="1" applyFont="1" applyBorder="1" applyAlignment="1">
      <alignment horizontal="center" vertical="center" wrapText="1"/>
    </xf>
    <xf numFmtId="0" fontId="18" fillId="0" borderId="0" xfId="0" applyNumberFormat="1" applyFont="1" applyBorder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4" fontId="14" fillId="0" borderId="0" xfId="0" applyNumberFormat="1" applyFont="1" applyBorder="1" applyAlignment="1">
      <alignment vertical="top" wrapText="1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top" wrapText="1"/>
    </xf>
    <xf numFmtId="0" fontId="19" fillId="0" borderId="0" xfId="0" applyFont="1" applyAlignment="1">
      <alignment horizontal="left" vertical="top" wrapText="1"/>
    </xf>
    <xf numFmtId="10" fontId="19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4" fontId="25" fillId="0" borderId="0" xfId="0" applyNumberFormat="1" applyFont="1" applyAlignment="1">
      <alignment textRotation="90" wrapText="1"/>
    </xf>
    <xf numFmtId="0" fontId="3" fillId="2" borderId="43" xfId="0" applyFont="1" applyFill="1" applyBorder="1" applyAlignment="1">
      <alignment vertical="center"/>
    </xf>
    <xf numFmtId="0" fontId="13" fillId="0" borderId="31" xfId="0" applyFont="1" applyBorder="1" applyAlignment="1">
      <alignment horizontal="center" vertical="center"/>
    </xf>
    <xf numFmtId="0" fontId="13" fillId="4" borderId="44" xfId="0" applyFont="1" applyFill="1" applyBorder="1" applyAlignment="1">
      <alignment horizontal="center" vertical="center"/>
    </xf>
    <xf numFmtId="0" fontId="22" fillId="0" borderId="45" xfId="0" applyFont="1" applyFill="1" applyBorder="1" applyAlignment="1">
      <alignment horizontal="center" vertical="center"/>
    </xf>
    <xf numFmtId="0" fontId="13" fillId="4" borderId="46" xfId="0" applyFont="1" applyFill="1" applyBorder="1" applyAlignment="1">
      <alignment horizontal="center" vertical="center"/>
    </xf>
    <xf numFmtId="0" fontId="0" fillId="4" borderId="47" xfId="0" applyFill="1" applyBorder="1"/>
    <xf numFmtId="0" fontId="19" fillId="4" borderId="48" xfId="0" applyFont="1" applyFill="1" applyBorder="1" applyAlignment="1">
      <alignment vertical="center"/>
    </xf>
    <xf numFmtId="0" fontId="0" fillId="4" borderId="44" xfId="0" applyFill="1" applyBorder="1"/>
    <xf numFmtId="0" fontId="0" fillId="4" borderId="49" xfId="0" applyFill="1" applyBorder="1"/>
    <xf numFmtId="0" fontId="19" fillId="4" borderId="46" xfId="0" applyFont="1" applyFill="1" applyBorder="1" applyAlignment="1">
      <alignment vertical="center"/>
    </xf>
    <xf numFmtId="0" fontId="0" fillId="0" borderId="50" xfId="0" applyBorder="1" applyAlignment="1">
      <alignment vertical="top" wrapText="1"/>
    </xf>
    <xf numFmtId="0" fontId="0" fillId="0" borderId="51" xfId="0" applyBorder="1" applyAlignment="1">
      <alignment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50" xfId="0" applyFill="1" applyBorder="1" applyAlignment="1">
      <alignment vertical="top" wrapText="1"/>
    </xf>
    <xf numFmtId="0" fontId="0" fillId="0" borderId="51" xfId="0" applyFill="1" applyBorder="1" applyAlignment="1">
      <alignment vertical="top" wrapText="1"/>
    </xf>
    <xf numFmtId="0" fontId="0" fillId="4" borderId="52" xfId="0" applyFill="1" applyBorder="1"/>
    <xf numFmtId="0" fontId="0" fillId="4" borderId="53" xfId="0" applyFill="1" applyBorder="1"/>
    <xf numFmtId="0" fontId="19" fillId="4" borderId="40" xfId="0" applyFont="1" applyFill="1" applyBorder="1" applyAlignment="1">
      <alignment vertical="center"/>
    </xf>
    <xf numFmtId="0" fontId="19" fillId="4" borderId="42" xfId="0" applyFont="1" applyFill="1" applyBorder="1" applyAlignment="1">
      <alignment vertical="center"/>
    </xf>
    <xf numFmtId="14" fontId="25" fillId="0" borderId="0" xfId="0" applyNumberFormat="1" applyFont="1" applyBorder="1" applyAlignment="1">
      <alignment textRotation="90" wrapText="1"/>
    </xf>
    <xf numFmtId="0" fontId="0" fillId="0" borderId="0" xfId="0" applyBorder="1"/>
    <xf numFmtId="0" fontId="0" fillId="4" borderId="7" xfId="0" applyFill="1" applyBorder="1" applyAlignment="1">
      <alignment horizontal="center" vertical="center" wrapText="1"/>
    </xf>
    <xf numFmtId="4" fontId="18" fillId="2" borderId="30" xfId="0" applyNumberFormat="1" applyFont="1" applyFill="1" applyBorder="1" applyAlignment="1">
      <alignment horizontal="center" vertical="center" wrapText="1"/>
    </xf>
    <xf numFmtId="4" fontId="18" fillId="2" borderId="31" xfId="0" applyNumberFormat="1" applyFont="1" applyFill="1" applyBorder="1" applyAlignment="1">
      <alignment horizontal="center" vertical="center" wrapText="1"/>
    </xf>
    <xf numFmtId="0" fontId="14" fillId="4" borderId="20" xfId="0" applyFont="1" applyFill="1" applyBorder="1" applyAlignment="1">
      <alignment horizontal="center" vertical="center" wrapText="1"/>
    </xf>
    <xf numFmtId="0" fontId="20" fillId="4" borderId="7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0" borderId="11" xfId="0" applyBorder="1" applyAlignment="1">
      <alignment horizontal="left" vertical="top" wrapText="1"/>
    </xf>
    <xf numFmtId="4" fontId="0" fillId="0" borderId="24" xfId="0" applyNumberFormat="1" applyBorder="1" applyAlignment="1">
      <alignment horizontal="center" vertical="center" wrapText="1"/>
    </xf>
    <xf numFmtId="4" fontId="0" fillId="0" borderId="25" xfId="0" applyNumberFormat="1" applyBorder="1" applyAlignment="1">
      <alignment horizontal="center" vertical="center" wrapText="1"/>
    </xf>
    <xf numFmtId="165" fontId="16" fillId="0" borderId="5" xfId="1" applyNumberFormat="1" applyFont="1" applyBorder="1" applyAlignment="1">
      <alignment horizontal="center" vertical="center" wrapText="1"/>
    </xf>
    <xf numFmtId="165" fontId="16" fillId="0" borderId="32" xfId="1" applyNumberFormat="1" applyFont="1" applyBorder="1" applyAlignment="1">
      <alignment horizontal="center" vertical="center" wrapText="1"/>
    </xf>
    <xf numFmtId="0" fontId="17" fillId="0" borderId="5" xfId="0" applyNumberFormat="1" applyFont="1" applyFill="1" applyBorder="1" applyAlignment="1">
      <alignment horizontal="center" vertical="center"/>
    </xf>
    <xf numFmtId="0" fontId="17" fillId="0" borderId="27" xfId="0" applyNumberFormat="1" applyFont="1" applyFill="1" applyBorder="1" applyAlignment="1">
      <alignment horizontal="center" vertical="center"/>
    </xf>
    <xf numFmtId="0" fontId="16" fillId="0" borderId="26" xfId="0" applyNumberFormat="1" applyFont="1" applyFill="1" applyBorder="1" applyAlignment="1">
      <alignment horizontal="center" vertical="center"/>
    </xf>
    <xf numFmtId="0" fontId="16" fillId="0" borderId="33" xfId="0" applyNumberFormat="1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right" vertical="center" wrapText="1"/>
    </xf>
    <xf numFmtId="0" fontId="18" fillId="2" borderId="9" xfId="0" applyFont="1" applyFill="1" applyBorder="1" applyAlignment="1">
      <alignment horizontal="right" vertical="center" wrapText="1"/>
    </xf>
    <xf numFmtId="0" fontId="18" fillId="2" borderId="29" xfId="0" applyFont="1" applyFill="1" applyBorder="1" applyAlignment="1">
      <alignment horizontal="right" vertical="center" wrapText="1"/>
    </xf>
    <xf numFmtId="4" fontId="18" fillId="2" borderId="29" xfId="0" applyNumberFormat="1" applyFont="1" applyFill="1" applyBorder="1" applyAlignment="1">
      <alignment horizontal="center" vertical="center" wrapText="1"/>
    </xf>
    <xf numFmtId="3" fontId="0" fillId="0" borderId="24" xfId="0" applyNumberFormat="1" applyBorder="1" applyAlignment="1">
      <alignment horizontal="center" vertical="center" wrapText="1"/>
    </xf>
    <xf numFmtId="3" fontId="0" fillId="0" borderId="25" xfId="0" applyNumberFormat="1" applyBorder="1" applyAlignment="1">
      <alignment horizontal="center" vertical="center" wrapText="1"/>
    </xf>
    <xf numFmtId="165" fontId="16" fillId="0" borderId="41" xfId="1" applyNumberFormat="1" applyFont="1" applyBorder="1" applyAlignment="1">
      <alignment horizontal="center" vertical="center" wrapText="1"/>
    </xf>
    <xf numFmtId="165" fontId="16" fillId="0" borderId="37" xfId="1" applyNumberFormat="1" applyFont="1" applyBorder="1" applyAlignment="1">
      <alignment horizontal="center" vertical="center" wrapText="1"/>
    </xf>
    <xf numFmtId="165" fontId="16" fillId="0" borderId="38" xfId="1" applyNumberFormat="1" applyFont="1" applyBorder="1" applyAlignment="1">
      <alignment horizontal="center" vertical="center" wrapText="1"/>
    </xf>
    <xf numFmtId="0" fontId="25" fillId="0" borderId="11" xfId="0" applyFont="1" applyBorder="1" applyAlignment="1">
      <alignment horizontal="left" vertical="center" wrapText="1"/>
    </xf>
    <xf numFmtId="0" fontId="25" fillId="0" borderId="36" xfId="0" applyFont="1" applyBorder="1" applyAlignment="1">
      <alignment horizontal="left" vertical="center" wrapText="1"/>
    </xf>
    <xf numFmtId="0" fontId="25" fillId="0" borderId="24" xfId="0" applyFont="1" applyBorder="1" applyAlignment="1">
      <alignment horizontal="left" vertical="center" wrapText="1"/>
    </xf>
    <xf numFmtId="0" fontId="25" fillId="0" borderId="25" xfId="0" applyFont="1" applyBorder="1" applyAlignment="1">
      <alignment horizontal="left" vertical="center" wrapText="1"/>
    </xf>
    <xf numFmtId="165" fontId="16" fillId="0" borderId="27" xfId="1" applyNumberFormat="1" applyFont="1" applyFill="1" applyBorder="1" applyAlignment="1">
      <alignment horizontal="center" vertical="center" wrapText="1"/>
    </xf>
    <xf numFmtId="165" fontId="16" fillId="0" borderId="32" xfId="1" applyNumberFormat="1" applyFont="1" applyFill="1" applyBorder="1" applyAlignment="1">
      <alignment horizontal="center" vertical="center" wrapText="1"/>
    </xf>
    <xf numFmtId="0" fontId="17" fillId="0" borderId="37" xfId="0" applyNumberFormat="1" applyFont="1" applyFill="1" applyBorder="1" applyAlignment="1">
      <alignment horizontal="center" vertical="center" wrapText="1"/>
    </xf>
    <xf numFmtId="0" fontId="17" fillId="0" borderId="38" xfId="0" applyNumberFormat="1" applyFont="1" applyFill="1" applyBorder="1" applyAlignment="1">
      <alignment horizontal="center" vertical="center" wrapText="1"/>
    </xf>
    <xf numFmtId="0" fontId="16" fillId="0" borderId="28" xfId="0" applyFont="1" applyFill="1" applyBorder="1" applyAlignment="1">
      <alignment horizontal="center" vertical="center" wrapText="1"/>
    </xf>
    <xf numFmtId="0" fontId="16" fillId="0" borderId="33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14" fillId="4" borderId="7" xfId="0" applyFont="1" applyFill="1" applyBorder="1" applyAlignment="1">
      <alignment horizontal="center" vertical="center" wrapText="1"/>
    </xf>
    <xf numFmtId="0" fontId="18" fillId="5" borderId="39" xfId="0" applyFont="1" applyFill="1" applyBorder="1" applyAlignment="1">
      <alignment horizontal="center" vertical="center" wrapText="1"/>
    </xf>
    <xf numFmtId="0" fontId="18" fillId="5" borderId="40" xfId="0" applyFont="1" applyFill="1" applyBorder="1" applyAlignment="1">
      <alignment horizontal="center" vertical="center" wrapText="1"/>
    </xf>
    <xf numFmtId="4" fontId="18" fillId="5" borderId="33" xfId="0" applyNumberFormat="1" applyFont="1" applyFill="1" applyBorder="1" applyAlignment="1">
      <alignment horizontal="center" vertical="center" wrapText="1"/>
    </xf>
    <xf numFmtId="4" fontId="18" fillId="5" borderId="38" xfId="0" applyNumberFormat="1" applyFont="1" applyFill="1" applyBorder="1" applyAlignment="1">
      <alignment horizontal="center" vertical="center" wrapText="1"/>
    </xf>
    <xf numFmtId="4" fontId="18" fillId="5" borderId="42" xfId="0" applyNumberFormat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4" borderId="12" xfId="0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 wrapText="1"/>
    </xf>
    <xf numFmtId="4" fontId="0" fillId="0" borderId="34" xfId="0" applyNumberFormat="1" applyBorder="1" applyAlignment="1">
      <alignment horizontal="center" vertical="center" wrapText="1"/>
    </xf>
    <xf numFmtId="4" fontId="0" fillId="0" borderId="19" xfId="0" applyNumberFormat="1" applyBorder="1" applyAlignment="1">
      <alignment horizontal="center" vertical="center" wrapText="1"/>
    </xf>
    <xf numFmtId="0" fontId="17" fillId="0" borderId="32" xfId="0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1" fontId="16" fillId="0" borderId="32" xfId="0" applyNumberFormat="1" applyFont="1" applyFill="1" applyBorder="1" applyAlignment="1">
      <alignment horizontal="center" vertical="center"/>
    </xf>
    <xf numFmtId="165" fontId="16" fillId="0" borderId="5" xfId="1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/>
    </xf>
    <xf numFmtId="0" fontId="16" fillId="0" borderId="27" xfId="0" applyNumberFormat="1" applyFont="1" applyFill="1" applyBorder="1" applyAlignment="1">
      <alignment horizontal="center" vertical="center"/>
    </xf>
    <xf numFmtId="0" fontId="16" fillId="0" borderId="32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31" xfId="0" applyFont="1" applyFill="1" applyBorder="1" applyAlignment="1">
      <alignment horizontal="left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1" fontId="16" fillId="0" borderId="27" xfId="0" applyNumberFormat="1" applyFont="1" applyFill="1" applyBorder="1" applyAlignment="1">
      <alignment horizontal="center" vertical="center"/>
    </xf>
    <xf numFmtId="4" fontId="21" fillId="0" borderId="2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12" xfId="0" applyNumberFormat="1" applyFont="1" applyFill="1" applyBorder="1" applyAlignment="1">
      <alignment horizontal="center" vertical="center" wrapText="1"/>
    </xf>
    <xf numFmtId="0" fontId="7" fillId="2" borderId="1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left" vertical="top" wrapText="1"/>
    </xf>
    <xf numFmtId="1" fontId="16" fillId="0" borderId="26" xfId="0" applyNumberFormat="1" applyFont="1" applyFill="1" applyBorder="1" applyAlignment="1">
      <alignment horizontal="center" vertical="center"/>
    </xf>
    <xf numFmtId="1" fontId="16" fillId="0" borderId="33" xfId="0" applyNumberFormat="1" applyFont="1" applyFill="1" applyBorder="1" applyAlignment="1">
      <alignment horizontal="center" vertical="center"/>
    </xf>
    <xf numFmtId="165" fontId="16" fillId="0" borderId="27" xfId="1" applyNumberFormat="1" applyFont="1" applyBorder="1" applyAlignment="1">
      <alignment horizontal="center" vertical="center" wrapText="1"/>
    </xf>
    <xf numFmtId="0" fontId="16" fillId="0" borderId="28" xfId="0" applyNumberFormat="1" applyFont="1" applyFill="1" applyBorder="1" applyAlignment="1">
      <alignment horizontal="center" vertical="center"/>
    </xf>
    <xf numFmtId="0" fontId="0" fillId="0" borderId="11" xfId="0" applyFill="1" applyBorder="1" applyAlignment="1">
      <alignment horizontal="left" vertical="top" wrapText="1"/>
    </xf>
    <xf numFmtId="0" fontId="18" fillId="0" borderId="8" xfId="0" applyFont="1" applyFill="1" applyBorder="1" applyAlignment="1">
      <alignment horizontal="right" vertical="center" wrapText="1"/>
    </xf>
    <xf numFmtId="0" fontId="18" fillId="0" borderId="9" xfId="0" applyFont="1" applyFill="1" applyBorder="1" applyAlignment="1">
      <alignment horizontal="right" vertical="center" wrapText="1"/>
    </xf>
    <xf numFmtId="0" fontId="18" fillId="0" borderId="29" xfId="0" applyFont="1" applyFill="1" applyBorder="1" applyAlignment="1">
      <alignment horizontal="right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0" fillId="0" borderId="36" xfId="0" applyFill="1" applyBorder="1" applyAlignment="1">
      <alignment horizontal="left" vertical="top" wrapText="1"/>
    </xf>
    <xf numFmtId="0" fontId="0" fillId="0" borderId="24" xfId="0" applyFill="1" applyBorder="1" applyAlignment="1">
      <alignment horizontal="left" vertical="top" wrapText="1"/>
    </xf>
    <xf numFmtId="0" fontId="0" fillId="0" borderId="25" xfId="0" applyFill="1" applyBorder="1" applyAlignment="1">
      <alignment horizontal="left" vertical="top" wrapText="1"/>
    </xf>
    <xf numFmtId="0" fontId="18" fillId="0" borderId="39" xfId="0" applyFont="1" applyFill="1" applyBorder="1" applyAlignment="1">
      <alignment horizontal="center" vertical="center" wrapText="1"/>
    </xf>
    <xf numFmtId="0" fontId="18" fillId="0" borderId="40" xfId="0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left" vertical="top" wrapText="1"/>
    </xf>
    <xf numFmtId="0" fontId="0" fillId="0" borderId="34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1" fillId="0" borderId="11" xfId="0" applyFont="1" applyBorder="1" applyAlignment="1">
      <alignment horizontal="lef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D63"/>
  <sheetViews>
    <sheetView tabSelected="1" view="pageBreakPreview" topLeftCell="A4" zoomScale="60" zoomScaleNormal="80" workbookViewId="0">
      <pane xSplit="4" ySplit="6" topLeftCell="E10" activePane="bottomRight" state="frozen"/>
      <selection activeCell="A4" sqref="A4"/>
      <selection pane="topRight" activeCell="E4" sqref="E4"/>
      <selection pane="bottomLeft" activeCell="A9" sqref="A9"/>
      <selection pane="bottomRight" activeCell="AA61" sqref="AA61"/>
    </sheetView>
  </sheetViews>
  <sheetFormatPr defaultColWidth="8.85546875" defaultRowHeight="15" x14ac:dyDescent="0.25"/>
  <cols>
    <col min="1" max="1" width="4.42578125" style="2" customWidth="1"/>
    <col min="2" max="2" width="7.7109375" style="2" customWidth="1"/>
    <col min="3" max="3" width="8.28515625" style="2" customWidth="1"/>
    <col min="4" max="4" width="60.85546875" style="2" bestFit="1" customWidth="1"/>
    <col min="5" max="5" width="22.28515625" style="3" customWidth="1"/>
    <col min="6" max="6" width="10.7109375" style="3" customWidth="1"/>
    <col min="7" max="7" width="21.42578125" style="3" customWidth="1"/>
    <col min="8" max="8" width="14.28515625" style="3" customWidth="1"/>
    <col min="9" max="9" width="17.140625" style="3" customWidth="1"/>
    <col min="10" max="10" width="28.85546875" style="4" customWidth="1"/>
    <col min="11" max="11" width="33.28515625" style="3" customWidth="1"/>
    <col min="12" max="52" width="4.7109375" style="1" customWidth="1"/>
    <col min="53" max="55" width="4.7109375" customWidth="1"/>
  </cols>
  <sheetData>
    <row r="1" spans="1:56" x14ac:dyDescent="0.25">
      <c r="A1" s="157" t="s">
        <v>54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</row>
    <row r="2" spans="1:56" x14ac:dyDescent="0.25">
      <c r="A2" s="157"/>
      <c r="B2" s="157"/>
      <c r="C2" s="157"/>
      <c r="D2" s="157"/>
      <c r="E2" s="157"/>
      <c r="F2" s="157"/>
      <c r="G2" s="157"/>
      <c r="H2" s="157"/>
      <c r="I2" s="157"/>
      <c r="J2" s="157"/>
      <c r="K2" s="157"/>
    </row>
    <row r="3" spans="1:56" x14ac:dyDescent="0.25">
      <c r="A3" s="157"/>
      <c r="B3" s="157"/>
      <c r="C3" s="157"/>
      <c r="D3" s="157"/>
      <c r="E3" s="157"/>
      <c r="F3" s="157"/>
      <c r="G3" s="157"/>
      <c r="H3" s="157"/>
      <c r="I3" s="157"/>
      <c r="J3" s="157"/>
      <c r="K3" s="157"/>
    </row>
    <row r="4" spans="1:56" ht="84.75" customHeight="1" x14ac:dyDescent="0.25">
      <c r="A4" s="157"/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90"/>
    </row>
    <row r="5" spans="1:56" ht="117.75" customHeight="1" x14ac:dyDescent="0.25">
      <c r="A5" s="174" t="s">
        <v>138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</row>
    <row r="6" spans="1:56" ht="15.75" thickBot="1" x14ac:dyDescent="0.3">
      <c r="L6" s="5"/>
      <c r="N6" s="6"/>
      <c r="O6" s="5" t="s">
        <v>0</v>
      </c>
      <c r="R6" s="5"/>
      <c r="U6" s="5"/>
    </row>
    <row r="7" spans="1:56" s="7" customFormat="1" ht="15.75" thickBot="1" x14ac:dyDescent="0.3">
      <c r="A7" s="158" t="s">
        <v>1</v>
      </c>
      <c r="B7" s="160" t="s">
        <v>2</v>
      </c>
      <c r="C7" s="160"/>
      <c r="D7" s="160"/>
      <c r="E7" s="162" t="s">
        <v>3</v>
      </c>
      <c r="F7" s="163"/>
      <c r="G7" s="166" t="s">
        <v>4</v>
      </c>
      <c r="H7" s="167"/>
      <c r="I7" s="170" t="s">
        <v>5</v>
      </c>
      <c r="J7" s="172" t="s">
        <v>6</v>
      </c>
      <c r="K7" s="173"/>
      <c r="L7" s="149" t="s">
        <v>111</v>
      </c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0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  <c r="AW7" s="150"/>
      <c r="AX7" s="150"/>
      <c r="AY7" s="150"/>
      <c r="AZ7" s="150"/>
      <c r="BA7" s="150"/>
      <c r="BB7" s="150"/>
      <c r="BC7" s="151"/>
    </row>
    <row r="8" spans="1:56" s="7" customFormat="1" ht="58.5" thickBot="1" x14ac:dyDescent="0.3">
      <c r="A8" s="159"/>
      <c r="B8" s="161"/>
      <c r="C8" s="161"/>
      <c r="D8" s="161"/>
      <c r="E8" s="164"/>
      <c r="F8" s="165"/>
      <c r="G8" s="168"/>
      <c r="H8" s="169"/>
      <c r="I8" s="171"/>
      <c r="J8" s="8" t="s">
        <v>7</v>
      </c>
      <c r="K8" s="9" t="s">
        <v>8</v>
      </c>
      <c r="L8" s="10">
        <v>5</v>
      </c>
      <c r="M8" s="10">
        <f>L8+5</f>
        <v>10</v>
      </c>
      <c r="N8" s="10">
        <f t="shared" ref="N8:BC8" si="0">M8+5</f>
        <v>15</v>
      </c>
      <c r="O8" s="10">
        <f t="shared" si="0"/>
        <v>20</v>
      </c>
      <c r="P8" s="10">
        <f t="shared" si="0"/>
        <v>25</v>
      </c>
      <c r="Q8" s="10">
        <f t="shared" si="0"/>
        <v>30</v>
      </c>
      <c r="R8" s="10">
        <f t="shared" si="0"/>
        <v>35</v>
      </c>
      <c r="S8" s="10">
        <f t="shared" si="0"/>
        <v>40</v>
      </c>
      <c r="T8" s="10">
        <f t="shared" si="0"/>
        <v>45</v>
      </c>
      <c r="U8" s="10">
        <f t="shared" si="0"/>
        <v>50</v>
      </c>
      <c r="V8" s="10">
        <f t="shared" si="0"/>
        <v>55</v>
      </c>
      <c r="W8" s="10">
        <f t="shared" si="0"/>
        <v>60</v>
      </c>
      <c r="X8" s="10">
        <f t="shared" si="0"/>
        <v>65</v>
      </c>
      <c r="Y8" s="10">
        <f t="shared" si="0"/>
        <v>70</v>
      </c>
      <c r="Z8" s="10">
        <f t="shared" si="0"/>
        <v>75</v>
      </c>
      <c r="AA8" s="10">
        <f t="shared" si="0"/>
        <v>80</v>
      </c>
      <c r="AB8" s="10">
        <f t="shared" si="0"/>
        <v>85</v>
      </c>
      <c r="AC8" s="10">
        <f t="shared" si="0"/>
        <v>90</v>
      </c>
      <c r="AD8" s="10">
        <f t="shared" si="0"/>
        <v>95</v>
      </c>
      <c r="AE8" s="10">
        <f t="shared" si="0"/>
        <v>100</v>
      </c>
      <c r="AF8" s="10">
        <f t="shared" si="0"/>
        <v>105</v>
      </c>
      <c r="AG8" s="10">
        <f t="shared" si="0"/>
        <v>110</v>
      </c>
      <c r="AH8" s="10">
        <f t="shared" si="0"/>
        <v>115</v>
      </c>
      <c r="AI8" s="10">
        <f t="shared" si="0"/>
        <v>120</v>
      </c>
      <c r="AJ8" s="10">
        <f t="shared" si="0"/>
        <v>125</v>
      </c>
      <c r="AK8" s="10">
        <f t="shared" si="0"/>
        <v>130</v>
      </c>
      <c r="AL8" s="10">
        <f t="shared" si="0"/>
        <v>135</v>
      </c>
      <c r="AM8" s="10">
        <f t="shared" si="0"/>
        <v>140</v>
      </c>
      <c r="AN8" s="10">
        <f t="shared" si="0"/>
        <v>145</v>
      </c>
      <c r="AO8" s="10">
        <f t="shared" si="0"/>
        <v>150</v>
      </c>
      <c r="AP8" s="10">
        <f t="shared" si="0"/>
        <v>155</v>
      </c>
      <c r="AQ8" s="10">
        <f t="shared" si="0"/>
        <v>160</v>
      </c>
      <c r="AR8" s="10">
        <f t="shared" si="0"/>
        <v>165</v>
      </c>
      <c r="AS8" s="10">
        <f t="shared" si="0"/>
        <v>170</v>
      </c>
      <c r="AT8" s="10">
        <f t="shared" si="0"/>
        <v>175</v>
      </c>
      <c r="AU8" s="10">
        <f t="shared" si="0"/>
        <v>180</v>
      </c>
      <c r="AV8" s="10">
        <f t="shared" si="0"/>
        <v>185</v>
      </c>
      <c r="AW8" s="10">
        <f t="shared" si="0"/>
        <v>190</v>
      </c>
      <c r="AX8" s="10">
        <f t="shared" si="0"/>
        <v>195</v>
      </c>
      <c r="AY8" s="10">
        <f t="shared" si="0"/>
        <v>200</v>
      </c>
      <c r="AZ8" s="10">
        <f t="shared" si="0"/>
        <v>205</v>
      </c>
      <c r="BA8" s="10">
        <f t="shared" si="0"/>
        <v>210</v>
      </c>
      <c r="BB8" s="10">
        <f t="shared" si="0"/>
        <v>215</v>
      </c>
      <c r="BC8" s="70">
        <f t="shared" si="0"/>
        <v>220</v>
      </c>
    </row>
    <row r="9" spans="1:56" s="19" customFormat="1" ht="12.75" thickBot="1" x14ac:dyDescent="0.3">
      <c r="A9" s="11">
        <v>1</v>
      </c>
      <c r="B9" s="152">
        <v>2</v>
      </c>
      <c r="C9" s="152"/>
      <c r="D9" s="152"/>
      <c r="E9" s="153">
        <v>3</v>
      </c>
      <c r="F9" s="154"/>
      <c r="G9" s="153">
        <v>4</v>
      </c>
      <c r="H9" s="154"/>
      <c r="I9" s="12">
        <v>5</v>
      </c>
      <c r="J9" s="13">
        <v>6</v>
      </c>
      <c r="K9" s="14">
        <v>7</v>
      </c>
      <c r="L9" s="15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8"/>
      <c r="BB9" s="18"/>
      <c r="BC9" s="71"/>
    </row>
    <row r="10" spans="1:56" s="19" customFormat="1" ht="21" x14ac:dyDescent="0.25">
      <c r="A10" s="94" t="s">
        <v>24</v>
      </c>
      <c r="B10" s="95"/>
      <c r="C10" s="95"/>
      <c r="D10" s="95"/>
      <c r="E10" s="33"/>
      <c r="F10" s="33"/>
      <c r="G10" s="33"/>
      <c r="H10" s="34"/>
      <c r="I10" s="35"/>
      <c r="J10" s="36"/>
      <c r="K10" s="37"/>
      <c r="L10" s="38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40"/>
      <c r="BB10" s="40"/>
      <c r="BC10" s="72"/>
    </row>
    <row r="11" spans="1:56" s="19" customFormat="1" ht="18.75" customHeight="1" x14ac:dyDescent="0.25">
      <c r="A11" s="27" t="s">
        <v>9</v>
      </c>
      <c r="B11" s="97" t="s">
        <v>42</v>
      </c>
      <c r="C11" s="97"/>
      <c r="D11" s="97"/>
      <c r="E11" s="98"/>
      <c r="F11" s="98"/>
      <c r="G11" s="110"/>
      <c r="H11" s="111"/>
      <c r="I11" s="112">
        <v>0.04</v>
      </c>
      <c r="J11" s="102"/>
      <c r="K11" s="143" t="s">
        <v>72</v>
      </c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6"/>
      <c r="BB11" s="56"/>
      <c r="BC11" s="73"/>
    </row>
    <row r="12" spans="1:56" s="19" customFormat="1" ht="18.75" customHeight="1" thickBot="1" x14ac:dyDescent="0.3">
      <c r="A12" s="27" t="s">
        <v>10</v>
      </c>
      <c r="B12" s="97" t="s">
        <v>27</v>
      </c>
      <c r="C12" s="97"/>
      <c r="D12" s="97"/>
      <c r="E12" s="98"/>
      <c r="F12" s="98"/>
      <c r="G12" s="110"/>
      <c r="H12" s="111"/>
      <c r="I12" s="113"/>
      <c r="J12" s="103"/>
      <c r="K12" s="1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6"/>
      <c r="BB12" s="56"/>
      <c r="BC12" s="73"/>
    </row>
    <row r="13" spans="1:56" s="19" customFormat="1" ht="19.5" thickBot="1" x14ac:dyDescent="0.3">
      <c r="A13" s="106" t="s">
        <v>25</v>
      </c>
      <c r="B13" s="107"/>
      <c r="C13" s="107"/>
      <c r="D13" s="108"/>
      <c r="E13" s="92">
        <f>$E$54*I11</f>
        <v>0</v>
      </c>
      <c r="F13" s="109"/>
      <c r="G13" s="92">
        <f>E13*1.23</f>
        <v>0</v>
      </c>
      <c r="H13" s="93"/>
      <c r="I13" s="114"/>
      <c r="J13" s="142"/>
      <c r="K13" s="144"/>
      <c r="L13" s="41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3"/>
      <c r="BB13" s="43"/>
      <c r="BC13" s="74"/>
    </row>
    <row r="14" spans="1:56" ht="21" x14ac:dyDescent="0.25">
      <c r="A14" s="94" t="s">
        <v>33</v>
      </c>
      <c r="B14" s="95"/>
      <c r="C14" s="95"/>
      <c r="D14" s="95"/>
      <c r="E14" s="33"/>
      <c r="F14" s="33"/>
      <c r="G14" s="33"/>
      <c r="H14" s="34"/>
      <c r="I14" s="35"/>
      <c r="J14" s="36"/>
      <c r="K14" s="44"/>
      <c r="L14" s="137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25"/>
      <c r="AB14" s="2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6"/>
      <c r="BB14" s="46"/>
      <c r="BC14" s="75"/>
    </row>
    <row r="15" spans="1:56" ht="20.100000000000001" customHeight="1" thickBot="1" x14ac:dyDescent="0.3">
      <c r="A15" s="27" t="s">
        <v>9</v>
      </c>
      <c r="B15" s="97" t="s">
        <v>55</v>
      </c>
      <c r="C15" s="97"/>
      <c r="D15" s="97"/>
      <c r="E15" s="156"/>
      <c r="F15" s="156"/>
      <c r="G15" s="110"/>
      <c r="H15" s="111"/>
      <c r="I15" s="100">
        <v>7.0000000000000007E-2</v>
      </c>
      <c r="J15" s="102"/>
      <c r="K15" s="175" t="s">
        <v>51</v>
      </c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6"/>
      <c r="BB15" s="56"/>
      <c r="BC15" s="73"/>
    </row>
    <row r="16" spans="1:56" s="32" customFormat="1" ht="29.25" customHeight="1" thickBot="1" x14ac:dyDescent="0.3">
      <c r="A16" s="106" t="s">
        <v>28</v>
      </c>
      <c r="B16" s="107"/>
      <c r="C16" s="107"/>
      <c r="D16" s="108"/>
      <c r="E16" s="92">
        <f>$E$54*I15</f>
        <v>0</v>
      </c>
      <c r="F16" s="109"/>
      <c r="G16" s="92">
        <f>E16*1.23</f>
        <v>0</v>
      </c>
      <c r="H16" s="93"/>
      <c r="I16" s="101"/>
      <c r="J16" s="142"/>
      <c r="K16" s="176"/>
      <c r="L16" s="47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50"/>
      <c r="BB16" s="50"/>
      <c r="BC16" s="76"/>
    </row>
    <row r="17" spans="1:55" ht="21" x14ac:dyDescent="0.25">
      <c r="A17" s="94" t="s">
        <v>34</v>
      </c>
      <c r="B17" s="95"/>
      <c r="C17" s="95"/>
      <c r="D17" s="95"/>
      <c r="E17" s="20"/>
      <c r="F17" s="20"/>
      <c r="G17" s="20"/>
      <c r="H17" s="21"/>
      <c r="I17" s="22"/>
      <c r="J17" s="23"/>
      <c r="K17" s="24"/>
      <c r="L17" s="96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2"/>
      <c r="BB17" s="52"/>
      <c r="BC17" s="77"/>
    </row>
    <row r="18" spans="1:55" ht="20.100000000000001" customHeight="1" thickBot="1" x14ac:dyDescent="0.3">
      <c r="A18" s="27" t="s">
        <v>9</v>
      </c>
      <c r="B18" s="97" t="s">
        <v>56</v>
      </c>
      <c r="C18" s="97"/>
      <c r="D18" s="97"/>
      <c r="E18" s="98"/>
      <c r="F18" s="98"/>
      <c r="G18" s="98"/>
      <c r="H18" s="99"/>
      <c r="I18" s="100">
        <v>7.0000000000000007E-2</v>
      </c>
      <c r="J18" s="102"/>
      <c r="K18" s="104" t="s">
        <v>13</v>
      </c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6"/>
      <c r="BB18" s="56"/>
      <c r="BC18" s="73"/>
    </row>
    <row r="19" spans="1:55" s="32" customFormat="1" ht="29.25" customHeight="1" thickBot="1" x14ac:dyDescent="0.3">
      <c r="A19" s="106" t="s">
        <v>14</v>
      </c>
      <c r="B19" s="107"/>
      <c r="C19" s="107"/>
      <c r="D19" s="108"/>
      <c r="E19" s="92">
        <f>$E$54*I18</f>
        <v>0</v>
      </c>
      <c r="F19" s="109"/>
      <c r="G19" s="92">
        <f>E19*1.23</f>
        <v>0</v>
      </c>
      <c r="H19" s="93"/>
      <c r="I19" s="101"/>
      <c r="J19" s="103"/>
      <c r="K19" s="105"/>
      <c r="L19" s="53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50"/>
      <c r="BB19" s="50"/>
      <c r="BC19" s="76"/>
    </row>
    <row r="20" spans="1:55" ht="21" x14ac:dyDescent="0.25">
      <c r="A20" s="94" t="s">
        <v>35</v>
      </c>
      <c r="B20" s="95"/>
      <c r="C20" s="95"/>
      <c r="D20" s="95"/>
      <c r="E20" s="20"/>
      <c r="F20" s="20"/>
      <c r="G20" s="20"/>
      <c r="H20" s="21"/>
      <c r="I20" s="22"/>
      <c r="J20" s="23"/>
      <c r="K20" s="24"/>
      <c r="L20" s="96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2"/>
      <c r="BB20" s="52"/>
      <c r="BC20" s="77"/>
    </row>
    <row r="21" spans="1:55" ht="20.100000000000001" customHeight="1" thickBot="1" x14ac:dyDescent="0.3">
      <c r="A21" s="27" t="s">
        <v>9</v>
      </c>
      <c r="B21" s="97" t="s">
        <v>57</v>
      </c>
      <c r="C21" s="97"/>
      <c r="D21" s="97"/>
      <c r="E21" s="98"/>
      <c r="F21" s="98"/>
      <c r="G21" s="98"/>
      <c r="H21" s="99"/>
      <c r="I21" s="100">
        <v>7.0000000000000007E-2</v>
      </c>
      <c r="J21" s="102"/>
      <c r="K21" s="104" t="s">
        <v>79</v>
      </c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6"/>
      <c r="BB21" s="56"/>
      <c r="BC21" s="73"/>
    </row>
    <row r="22" spans="1:55" s="32" customFormat="1" ht="29.25" customHeight="1" thickBot="1" x14ac:dyDescent="0.3">
      <c r="A22" s="106" t="s">
        <v>29</v>
      </c>
      <c r="B22" s="107"/>
      <c r="C22" s="107"/>
      <c r="D22" s="108"/>
      <c r="E22" s="92">
        <f>$E$54*I21</f>
        <v>0</v>
      </c>
      <c r="F22" s="109"/>
      <c r="G22" s="92">
        <f>E22*1.23</f>
        <v>0</v>
      </c>
      <c r="H22" s="93"/>
      <c r="I22" s="101"/>
      <c r="J22" s="103"/>
      <c r="K22" s="105"/>
      <c r="L22" s="53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50"/>
      <c r="BB22" s="50"/>
      <c r="BC22" s="76"/>
    </row>
    <row r="23" spans="1:55" ht="21" x14ac:dyDescent="0.25">
      <c r="A23" s="94" t="s">
        <v>36</v>
      </c>
      <c r="B23" s="95"/>
      <c r="C23" s="95"/>
      <c r="D23" s="95"/>
      <c r="E23" s="20"/>
      <c r="F23" s="20"/>
      <c r="G23" s="20"/>
      <c r="H23" s="21"/>
      <c r="I23" s="22"/>
      <c r="J23" s="23"/>
      <c r="K23" s="24"/>
      <c r="L23" s="96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2"/>
      <c r="BB23" s="52"/>
      <c r="BC23" s="77"/>
    </row>
    <row r="24" spans="1:55" ht="20.100000000000001" customHeight="1" thickBot="1" x14ac:dyDescent="0.3">
      <c r="A24" s="27" t="s">
        <v>9</v>
      </c>
      <c r="B24" s="97" t="s">
        <v>99</v>
      </c>
      <c r="C24" s="97"/>
      <c r="D24" s="97"/>
      <c r="E24" s="98"/>
      <c r="F24" s="98"/>
      <c r="G24" s="98"/>
      <c r="H24" s="99"/>
      <c r="I24" s="100">
        <v>7.0000000000000007E-2</v>
      </c>
      <c r="J24" s="102"/>
      <c r="K24" s="104" t="s">
        <v>74</v>
      </c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6"/>
      <c r="BB24" s="56"/>
      <c r="BC24" s="73"/>
    </row>
    <row r="25" spans="1:55" s="32" customFormat="1" ht="29.25" customHeight="1" thickBot="1" x14ac:dyDescent="0.3">
      <c r="A25" s="106" t="s">
        <v>15</v>
      </c>
      <c r="B25" s="107"/>
      <c r="C25" s="107"/>
      <c r="D25" s="108"/>
      <c r="E25" s="92">
        <f>$E$54*I24</f>
        <v>0</v>
      </c>
      <c r="F25" s="109"/>
      <c r="G25" s="92">
        <f>E25*1.23</f>
        <v>0</v>
      </c>
      <c r="H25" s="93"/>
      <c r="I25" s="101"/>
      <c r="J25" s="103"/>
      <c r="K25" s="105"/>
      <c r="L25" s="53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50"/>
      <c r="BB25" s="50"/>
      <c r="BC25" s="76"/>
    </row>
    <row r="26" spans="1:55" ht="21" x14ac:dyDescent="0.25">
      <c r="A26" s="94" t="s">
        <v>67</v>
      </c>
      <c r="B26" s="95"/>
      <c r="C26" s="95"/>
      <c r="D26" s="95"/>
      <c r="E26" s="20"/>
      <c r="F26" s="20"/>
      <c r="G26" s="20"/>
      <c r="H26" s="21"/>
      <c r="I26" s="22"/>
      <c r="J26" s="23"/>
      <c r="K26" s="24"/>
      <c r="L26" s="96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2"/>
      <c r="BB26" s="52"/>
      <c r="BC26" s="77"/>
    </row>
    <row r="27" spans="1:55" ht="20.100000000000001" customHeight="1" thickBot="1" x14ac:dyDescent="0.3">
      <c r="A27" s="27" t="s">
        <v>9</v>
      </c>
      <c r="B27" s="97" t="s">
        <v>58</v>
      </c>
      <c r="C27" s="97"/>
      <c r="D27" s="97"/>
      <c r="E27" s="98"/>
      <c r="F27" s="98"/>
      <c r="G27" s="98"/>
      <c r="H27" s="99"/>
      <c r="I27" s="100">
        <v>0.05</v>
      </c>
      <c r="J27" s="102"/>
      <c r="K27" s="104" t="s">
        <v>75</v>
      </c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5"/>
      <c r="AO27" s="55"/>
      <c r="AP27" s="55"/>
      <c r="AQ27" s="55"/>
      <c r="AR27" s="55"/>
      <c r="AS27" s="55"/>
      <c r="AT27" s="55"/>
      <c r="AU27" s="55"/>
      <c r="AV27" s="55"/>
      <c r="AW27" s="55"/>
      <c r="AX27" s="55"/>
      <c r="AY27" s="55"/>
      <c r="AZ27" s="55"/>
      <c r="BA27" s="56"/>
      <c r="BB27" s="56"/>
      <c r="BC27" s="73"/>
    </row>
    <row r="28" spans="1:55" s="32" customFormat="1" ht="29.25" customHeight="1" thickBot="1" x14ac:dyDescent="0.3">
      <c r="A28" s="106" t="s">
        <v>61</v>
      </c>
      <c r="B28" s="107"/>
      <c r="C28" s="107"/>
      <c r="D28" s="108"/>
      <c r="E28" s="92">
        <f>$E$54*I27</f>
        <v>0</v>
      </c>
      <c r="F28" s="109"/>
      <c r="G28" s="92">
        <f>E28*1.23</f>
        <v>0</v>
      </c>
      <c r="H28" s="93"/>
      <c r="I28" s="101"/>
      <c r="J28" s="103"/>
      <c r="K28" s="105"/>
      <c r="L28" s="53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50"/>
      <c r="BB28" s="50"/>
      <c r="BC28" s="76"/>
    </row>
    <row r="29" spans="1:55" ht="21" x14ac:dyDescent="0.25">
      <c r="A29" s="94" t="s">
        <v>68</v>
      </c>
      <c r="B29" s="95"/>
      <c r="C29" s="95"/>
      <c r="D29" s="95"/>
      <c r="E29" s="20"/>
      <c r="F29" s="20"/>
      <c r="G29" s="20"/>
      <c r="H29" s="21"/>
      <c r="I29" s="22"/>
      <c r="J29" s="23"/>
      <c r="K29" s="24"/>
      <c r="L29" s="96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2"/>
      <c r="BB29" s="52"/>
      <c r="BC29" s="77"/>
    </row>
    <row r="30" spans="1:55" ht="20.100000000000001" customHeight="1" thickBot="1" x14ac:dyDescent="0.3">
      <c r="A30" s="27" t="s">
        <v>9</v>
      </c>
      <c r="B30" s="97" t="s">
        <v>59</v>
      </c>
      <c r="C30" s="97"/>
      <c r="D30" s="97"/>
      <c r="E30" s="98"/>
      <c r="F30" s="98"/>
      <c r="G30" s="98"/>
      <c r="H30" s="99"/>
      <c r="I30" s="100">
        <v>7.0000000000000007E-2</v>
      </c>
      <c r="J30" s="102"/>
      <c r="K30" s="104" t="s">
        <v>80</v>
      </c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6"/>
      <c r="BB30" s="56"/>
      <c r="BC30" s="73"/>
    </row>
    <row r="31" spans="1:55" s="32" customFormat="1" ht="29.25" customHeight="1" thickBot="1" x14ac:dyDescent="0.3">
      <c r="A31" s="106" t="s">
        <v>62</v>
      </c>
      <c r="B31" s="107"/>
      <c r="C31" s="107"/>
      <c r="D31" s="108"/>
      <c r="E31" s="92">
        <f>$E$54*I30</f>
        <v>0</v>
      </c>
      <c r="F31" s="109"/>
      <c r="G31" s="92">
        <f>E31*1.23</f>
        <v>0</v>
      </c>
      <c r="H31" s="93"/>
      <c r="I31" s="101"/>
      <c r="J31" s="103"/>
      <c r="K31" s="105"/>
      <c r="L31" s="53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50"/>
      <c r="BB31" s="50"/>
      <c r="BC31" s="76"/>
    </row>
    <row r="32" spans="1:55" ht="21" x14ac:dyDescent="0.25">
      <c r="A32" s="94" t="s">
        <v>69</v>
      </c>
      <c r="B32" s="95"/>
      <c r="C32" s="95"/>
      <c r="D32" s="95"/>
      <c r="E32" s="20"/>
      <c r="F32" s="20"/>
      <c r="G32" s="20"/>
      <c r="H32" s="21"/>
      <c r="I32" s="22"/>
      <c r="J32" s="23"/>
      <c r="K32" s="24"/>
      <c r="L32" s="96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2"/>
      <c r="BB32" s="52"/>
      <c r="BC32" s="77"/>
    </row>
    <row r="33" spans="1:55" ht="20.100000000000001" customHeight="1" thickBot="1" x14ac:dyDescent="0.3">
      <c r="A33" s="27" t="s">
        <v>9</v>
      </c>
      <c r="B33" s="97" t="s">
        <v>60</v>
      </c>
      <c r="C33" s="97"/>
      <c r="D33" s="97"/>
      <c r="E33" s="98"/>
      <c r="F33" s="98"/>
      <c r="G33" s="98"/>
      <c r="H33" s="99"/>
      <c r="I33" s="100">
        <v>7.0000000000000007E-2</v>
      </c>
      <c r="J33" s="102"/>
      <c r="K33" s="104" t="s">
        <v>81</v>
      </c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6"/>
      <c r="BB33" s="56"/>
      <c r="BC33" s="73"/>
    </row>
    <row r="34" spans="1:55" s="32" customFormat="1" ht="29.25" customHeight="1" thickBot="1" x14ac:dyDescent="0.3">
      <c r="A34" s="106" t="s">
        <v>46</v>
      </c>
      <c r="B34" s="107"/>
      <c r="C34" s="107"/>
      <c r="D34" s="108"/>
      <c r="E34" s="92">
        <f>$E$54*I33</f>
        <v>0</v>
      </c>
      <c r="F34" s="109"/>
      <c r="G34" s="92">
        <f>E34*1.23</f>
        <v>0</v>
      </c>
      <c r="H34" s="93"/>
      <c r="I34" s="101"/>
      <c r="J34" s="103"/>
      <c r="K34" s="105"/>
      <c r="L34" s="53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50"/>
      <c r="BB34" s="50"/>
      <c r="BC34" s="76"/>
    </row>
    <row r="35" spans="1:55" s="19" customFormat="1" ht="19.350000000000001" customHeight="1" x14ac:dyDescent="0.25">
      <c r="A35" s="94" t="s">
        <v>70</v>
      </c>
      <c r="B35" s="95"/>
      <c r="C35" s="95"/>
      <c r="D35" s="95"/>
      <c r="E35" s="33"/>
      <c r="F35" s="33"/>
      <c r="G35" s="33"/>
      <c r="H35" s="34"/>
      <c r="I35" s="35"/>
      <c r="J35" s="36"/>
      <c r="K35" s="37"/>
      <c r="L35" s="38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40"/>
      <c r="BB35" s="40"/>
      <c r="BC35" s="72"/>
    </row>
    <row r="36" spans="1:55" s="19" customFormat="1" ht="20.100000000000001" customHeight="1" thickBot="1" x14ac:dyDescent="0.3">
      <c r="A36" s="27" t="s">
        <v>9</v>
      </c>
      <c r="B36" s="97" t="s">
        <v>38</v>
      </c>
      <c r="C36" s="97"/>
      <c r="D36" s="97"/>
      <c r="E36" s="156"/>
      <c r="F36" s="156"/>
      <c r="G36" s="110"/>
      <c r="H36" s="111"/>
      <c r="I36" s="100">
        <v>0.21</v>
      </c>
      <c r="J36" s="102"/>
      <c r="K36" s="143" t="s">
        <v>84</v>
      </c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55"/>
      <c r="AU36" s="55"/>
      <c r="AV36" s="55"/>
      <c r="AW36" s="55"/>
      <c r="AX36" s="55"/>
      <c r="AY36" s="55"/>
      <c r="AZ36" s="55"/>
      <c r="BA36" s="56"/>
      <c r="BB36" s="56"/>
      <c r="BC36" s="73"/>
    </row>
    <row r="37" spans="1:55" s="19" customFormat="1" ht="19.350000000000001" customHeight="1" thickBot="1" x14ac:dyDescent="0.3">
      <c r="A37" s="106" t="s">
        <v>63</v>
      </c>
      <c r="B37" s="107"/>
      <c r="C37" s="107"/>
      <c r="D37" s="108"/>
      <c r="E37" s="92">
        <f>$E$54*I36</f>
        <v>0</v>
      </c>
      <c r="F37" s="109"/>
      <c r="G37" s="92">
        <f>E37*1.23</f>
        <v>0</v>
      </c>
      <c r="H37" s="93"/>
      <c r="I37" s="101"/>
      <c r="J37" s="142"/>
      <c r="K37" s="144"/>
      <c r="L37" s="41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3"/>
      <c r="BB37" s="43"/>
      <c r="BC37" s="74"/>
    </row>
    <row r="38" spans="1:55" s="19" customFormat="1" ht="19.350000000000001" customHeight="1" x14ac:dyDescent="0.25">
      <c r="A38" s="94" t="s">
        <v>140</v>
      </c>
      <c r="B38" s="95"/>
      <c r="C38" s="95"/>
      <c r="D38" s="95"/>
      <c r="E38" s="33"/>
      <c r="F38" s="33"/>
      <c r="G38" s="33"/>
      <c r="H38" s="34"/>
      <c r="I38" s="35"/>
      <c r="J38" s="36"/>
      <c r="K38" s="37"/>
      <c r="L38" s="38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40"/>
      <c r="BB38" s="40"/>
      <c r="BC38" s="72"/>
    </row>
    <row r="39" spans="1:55" s="19" customFormat="1" ht="20.100000000000001" customHeight="1" thickBot="1" x14ac:dyDescent="0.3">
      <c r="A39" s="27" t="s">
        <v>9</v>
      </c>
      <c r="B39" s="97" t="s">
        <v>141</v>
      </c>
      <c r="C39" s="97"/>
      <c r="D39" s="97"/>
      <c r="E39" s="156"/>
      <c r="F39" s="156"/>
      <c r="G39" s="110"/>
      <c r="H39" s="111"/>
      <c r="I39" s="100">
        <v>0.15</v>
      </c>
      <c r="J39" s="102"/>
      <c r="K39" s="143" t="s">
        <v>84</v>
      </c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6"/>
      <c r="BB39" s="56"/>
      <c r="BC39" s="73"/>
    </row>
    <row r="40" spans="1:55" s="19" customFormat="1" ht="19.350000000000001" customHeight="1" thickBot="1" x14ac:dyDescent="0.3">
      <c r="A40" s="106" t="s">
        <v>64</v>
      </c>
      <c r="B40" s="107"/>
      <c r="C40" s="107"/>
      <c r="D40" s="108"/>
      <c r="E40" s="92">
        <f>$E$54*I39</f>
        <v>0</v>
      </c>
      <c r="F40" s="109"/>
      <c r="G40" s="92">
        <f>E40*1.23</f>
        <v>0</v>
      </c>
      <c r="H40" s="93"/>
      <c r="I40" s="101"/>
      <c r="J40" s="142"/>
      <c r="K40" s="144"/>
      <c r="L40" s="41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3"/>
      <c r="BB40" s="43"/>
      <c r="BC40" s="74"/>
    </row>
    <row r="41" spans="1:55" s="19" customFormat="1" ht="19.350000000000001" customHeight="1" x14ac:dyDescent="0.25">
      <c r="A41" s="94" t="s">
        <v>142</v>
      </c>
      <c r="B41" s="95"/>
      <c r="C41" s="95"/>
      <c r="D41" s="95"/>
      <c r="E41" s="33"/>
      <c r="F41" s="33"/>
      <c r="G41" s="33"/>
      <c r="H41" s="34"/>
      <c r="I41" s="35"/>
      <c r="J41" s="36"/>
      <c r="K41" s="37"/>
      <c r="L41" s="38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40"/>
      <c r="BB41" s="40"/>
      <c r="BC41" s="72"/>
    </row>
    <row r="42" spans="1:55" s="19" customFormat="1" ht="20.100000000000001" customHeight="1" thickBot="1" x14ac:dyDescent="0.3">
      <c r="A42" s="27" t="s">
        <v>9</v>
      </c>
      <c r="B42" s="97" t="s">
        <v>41</v>
      </c>
      <c r="C42" s="97"/>
      <c r="D42" s="97"/>
      <c r="E42" s="98"/>
      <c r="F42" s="98"/>
      <c r="G42" s="110"/>
      <c r="H42" s="111"/>
      <c r="I42" s="100">
        <v>0.02</v>
      </c>
      <c r="J42" s="103"/>
      <c r="K42" s="143" t="s">
        <v>82</v>
      </c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6"/>
      <c r="BB42" s="56"/>
      <c r="BC42" s="73"/>
    </row>
    <row r="43" spans="1:55" s="19" customFormat="1" ht="19.350000000000001" customHeight="1" thickBot="1" x14ac:dyDescent="0.3">
      <c r="A43" s="106" t="s">
        <v>143</v>
      </c>
      <c r="B43" s="107"/>
      <c r="C43" s="107"/>
      <c r="D43" s="108"/>
      <c r="E43" s="92">
        <f>$E$54*I42</f>
        <v>0</v>
      </c>
      <c r="F43" s="109"/>
      <c r="G43" s="92">
        <f>E43*1.23</f>
        <v>0</v>
      </c>
      <c r="H43" s="93"/>
      <c r="I43" s="101"/>
      <c r="J43" s="142"/>
      <c r="K43" s="144"/>
      <c r="L43" s="41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3"/>
      <c r="BB43" s="43"/>
      <c r="BC43" s="74"/>
    </row>
    <row r="44" spans="1:55" ht="21" x14ac:dyDescent="0.25">
      <c r="A44" s="94" t="s">
        <v>144</v>
      </c>
      <c r="B44" s="128"/>
      <c r="C44" s="128"/>
      <c r="D44" s="128"/>
      <c r="E44" s="20"/>
      <c r="F44" s="20"/>
      <c r="G44" s="20"/>
      <c r="H44" s="21"/>
      <c r="I44" s="22"/>
      <c r="J44" s="23"/>
      <c r="K44" s="24"/>
      <c r="L44" s="137"/>
      <c r="M44" s="138"/>
      <c r="N44" s="138"/>
      <c r="O44" s="138"/>
      <c r="P44" s="138"/>
      <c r="Q44" s="138"/>
      <c r="R44" s="138"/>
      <c r="S44" s="138"/>
      <c r="T44" s="138"/>
      <c r="U44" s="138"/>
      <c r="V44" s="138"/>
      <c r="W44" s="138"/>
      <c r="X44" s="138"/>
      <c r="Y44" s="138"/>
      <c r="Z44" s="138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6"/>
      <c r="BB44" s="26"/>
      <c r="BC44" s="78"/>
    </row>
    <row r="45" spans="1:55" ht="20.100000000000001" customHeight="1" x14ac:dyDescent="0.25">
      <c r="A45" s="27" t="s">
        <v>9</v>
      </c>
      <c r="B45" s="125" t="s">
        <v>108</v>
      </c>
      <c r="C45" s="126"/>
      <c r="D45" s="127"/>
      <c r="E45" s="98"/>
      <c r="F45" s="98"/>
      <c r="G45" s="98"/>
      <c r="H45" s="99"/>
      <c r="I45" s="145">
        <v>0.01</v>
      </c>
      <c r="J45" s="102"/>
      <c r="K45" s="146" t="s">
        <v>85</v>
      </c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5"/>
      <c r="AS45" s="55"/>
      <c r="AT45" s="55"/>
      <c r="AU45" s="55"/>
      <c r="AV45" s="55"/>
      <c r="AW45" s="55"/>
      <c r="AX45" s="55"/>
      <c r="AY45" s="55"/>
      <c r="AZ45" s="55"/>
      <c r="BA45" s="56"/>
      <c r="BB45" s="56"/>
      <c r="BC45" s="73"/>
    </row>
    <row r="46" spans="1:55" ht="20.100000000000001" customHeight="1" x14ac:dyDescent="0.25">
      <c r="A46" s="27" t="s">
        <v>10</v>
      </c>
      <c r="B46" s="125" t="s">
        <v>50</v>
      </c>
      <c r="C46" s="126"/>
      <c r="D46" s="127"/>
      <c r="E46" s="98"/>
      <c r="F46" s="98"/>
      <c r="G46" s="98"/>
      <c r="H46" s="99"/>
      <c r="I46" s="119"/>
      <c r="J46" s="103"/>
      <c r="K46" s="147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56"/>
      <c r="BB46" s="56"/>
      <c r="BC46" s="73"/>
    </row>
    <row r="47" spans="1:55" ht="20.100000000000001" customHeight="1" thickBot="1" x14ac:dyDescent="0.3">
      <c r="A47" s="27" t="s">
        <v>11</v>
      </c>
      <c r="B47" s="125" t="s">
        <v>49</v>
      </c>
      <c r="C47" s="126"/>
      <c r="D47" s="127"/>
      <c r="E47" s="98"/>
      <c r="F47" s="98"/>
      <c r="G47" s="98"/>
      <c r="H47" s="99"/>
      <c r="I47" s="119"/>
      <c r="J47" s="103"/>
      <c r="K47" s="147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5"/>
      <c r="AS47" s="55"/>
      <c r="AT47" s="55"/>
      <c r="AU47" s="55"/>
      <c r="AV47" s="55"/>
      <c r="AW47" s="55"/>
      <c r="AX47" s="55"/>
      <c r="AY47" s="55"/>
      <c r="AZ47" s="55"/>
      <c r="BA47" s="56"/>
      <c r="BB47" s="56"/>
      <c r="BC47" s="73"/>
    </row>
    <row r="48" spans="1:55" s="32" customFormat="1" ht="29.25" customHeight="1" thickBot="1" x14ac:dyDescent="0.3">
      <c r="A48" s="106" t="s">
        <v>66</v>
      </c>
      <c r="B48" s="107"/>
      <c r="C48" s="107"/>
      <c r="D48" s="108"/>
      <c r="E48" s="92">
        <f>$E$54*I45</f>
        <v>0</v>
      </c>
      <c r="F48" s="109"/>
      <c r="G48" s="92">
        <f>E48*1.23</f>
        <v>0</v>
      </c>
      <c r="H48" s="93"/>
      <c r="I48" s="120"/>
      <c r="J48" s="142"/>
      <c r="K48" s="148"/>
      <c r="L48" s="28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1"/>
      <c r="BB48" s="31"/>
      <c r="BC48" s="79"/>
    </row>
    <row r="49" spans="1:55" ht="21" x14ac:dyDescent="0.25">
      <c r="A49" s="94" t="s">
        <v>146</v>
      </c>
      <c r="B49" s="128"/>
      <c r="C49" s="128"/>
      <c r="D49" s="128"/>
      <c r="E49" s="20"/>
      <c r="F49" s="20"/>
      <c r="G49" s="20"/>
      <c r="H49" s="21"/>
      <c r="I49" s="35"/>
      <c r="J49" s="36"/>
      <c r="K49" s="44"/>
      <c r="L49" s="96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2"/>
      <c r="BB49" s="52"/>
      <c r="BC49" s="77"/>
    </row>
    <row r="50" spans="1:55" ht="20.100000000000001" customHeight="1" x14ac:dyDescent="0.25">
      <c r="A50" s="80" t="s">
        <v>9</v>
      </c>
      <c r="B50" s="125" t="s">
        <v>109</v>
      </c>
      <c r="C50" s="126"/>
      <c r="D50" s="127"/>
      <c r="E50" s="98"/>
      <c r="F50" s="98"/>
      <c r="G50" s="98"/>
      <c r="H50" s="99"/>
      <c r="I50" s="119">
        <v>0.1</v>
      </c>
      <c r="J50" s="121"/>
      <c r="K50" s="123" t="s">
        <v>152</v>
      </c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5"/>
      <c r="AS50" s="55"/>
      <c r="AT50" s="55"/>
      <c r="AU50" s="55"/>
      <c r="AV50" s="55"/>
      <c r="AW50" s="55"/>
      <c r="AX50" s="55"/>
      <c r="AY50" s="55"/>
      <c r="AZ50" s="55"/>
      <c r="BA50" s="56"/>
      <c r="BB50" s="56"/>
      <c r="BC50" s="73"/>
    </row>
    <row r="51" spans="1:55" ht="20.100000000000001" customHeight="1" x14ac:dyDescent="0.25">
      <c r="A51" s="80" t="s">
        <v>10</v>
      </c>
      <c r="B51" s="125" t="s">
        <v>17</v>
      </c>
      <c r="C51" s="126"/>
      <c r="D51" s="127"/>
      <c r="E51" s="98"/>
      <c r="F51" s="98"/>
      <c r="G51" s="98"/>
      <c r="H51" s="99"/>
      <c r="I51" s="119"/>
      <c r="J51" s="121"/>
      <c r="K51" s="123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5"/>
      <c r="AV51" s="55"/>
      <c r="AW51" s="55"/>
      <c r="AX51" s="55"/>
      <c r="AY51" s="55"/>
      <c r="AZ51" s="55"/>
      <c r="BA51" s="56"/>
      <c r="BB51" s="56"/>
      <c r="BC51" s="73"/>
    </row>
    <row r="52" spans="1:55" ht="20.100000000000001" customHeight="1" thickBot="1" x14ac:dyDescent="0.3">
      <c r="A52" s="81" t="s">
        <v>11</v>
      </c>
      <c r="B52" s="134" t="s">
        <v>18</v>
      </c>
      <c r="C52" s="135"/>
      <c r="D52" s="136"/>
      <c r="E52" s="139"/>
      <c r="F52" s="140"/>
      <c r="G52" s="140"/>
      <c r="H52" s="141"/>
      <c r="I52" s="119"/>
      <c r="J52" s="121"/>
      <c r="K52" s="123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6"/>
      <c r="BB52" s="56"/>
      <c r="BC52" s="73"/>
    </row>
    <row r="53" spans="1:55" s="32" customFormat="1" ht="27.75" customHeight="1" thickBot="1" x14ac:dyDescent="0.3">
      <c r="A53" s="106" t="s">
        <v>145</v>
      </c>
      <c r="B53" s="107"/>
      <c r="C53" s="107"/>
      <c r="D53" s="108"/>
      <c r="E53" s="92">
        <f>E54*I50</f>
        <v>0</v>
      </c>
      <c r="F53" s="109"/>
      <c r="G53" s="92">
        <f>E53*1.23</f>
        <v>0</v>
      </c>
      <c r="H53" s="93"/>
      <c r="I53" s="120"/>
      <c r="J53" s="122"/>
      <c r="K53" s="124"/>
      <c r="L53" s="28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1"/>
      <c r="BB53" s="31"/>
      <c r="BC53" s="79"/>
    </row>
    <row r="54" spans="1:55" s="32" customFormat="1" ht="35.25" customHeight="1" thickBot="1" x14ac:dyDescent="0.3">
      <c r="A54" s="129" t="s">
        <v>19</v>
      </c>
      <c r="B54" s="130"/>
      <c r="C54" s="130"/>
      <c r="D54" s="130"/>
      <c r="E54" s="131"/>
      <c r="F54" s="132"/>
      <c r="G54" s="131">
        <f>SUM(G10:H53)</f>
        <v>0</v>
      </c>
      <c r="H54" s="133"/>
      <c r="I54" s="57">
        <f>SUM(I10:I53)</f>
        <v>1</v>
      </c>
      <c r="J54" s="58"/>
      <c r="K54" s="59"/>
      <c r="L54" s="60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</row>
    <row r="55" spans="1:55" ht="15.75" x14ac:dyDescent="0.25">
      <c r="K55" s="62"/>
    </row>
    <row r="57" spans="1:55" s="1" customFormat="1" ht="21" x14ac:dyDescent="0.25">
      <c r="A57" s="63" t="s">
        <v>20</v>
      </c>
      <c r="B57" s="64"/>
      <c r="C57" s="64"/>
      <c r="D57" s="65"/>
      <c r="E57" s="59"/>
      <c r="F57" s="59"/>
      <c r="G57" s="59"/>
      <c r="H57" s="66"/>
      <c r="I57" s="66"/>
      <c r="J57" s="4"/>
      <c r="K57" s="3"/>
      <c r="BA57"/>
      <c r="BB57"/>
      <c r="BC57"/>
    </row>
    <row r="58" spans="1:55" s="1" customFormat="1" ht="42" customHeight="1" x14ac:dyDescent="0.25">
      <c r="A58" s="116" t="s">
        <v>21</v>
      </c>
      <c r="B58" s="117"/>
      <c r="C58" s="117"/>
      <c r="D58" s="117"/>
      <c r="E58" s="117"/>
      <c r="F58" s="117"/>
      <c r="G58" s="117"/>
      <c r="H58" s="117"/>
      <c r="I58" s="118"/>
      <c r="J58" s="4"/>
      <c r="K58" s="67"/>
      <c r="BA58"/>
      <c r="BB58"/>
      <c r="BC58"/>
    </row>
    <row r="59" spans="1:55" s="1" customFormat="1" ht="30" customHeight="1" x14ac:dyDescent="0.25">
      <c r="A59" s="116" t="s">
        <v>110</v>
      </c>
      <c r="B59" s="117"/>
      <c r="C59" s="117"/>
      <c r="D59" s="117"/>
      <c r="E59" s="117"/>
      <c r="F59" s="117"/>
      <c r="G59" s="117"/>
      <c r="H59" s="117"/>
      <c r="I59" s="118"/>
      <c r="J59" s="4"/>
      <c r="K59" s="67"/>
      <c r="BA59"/>
      <c r="BB59"/>
      <c r="BC59"/>
    </row>
    <row r="60" spans="1:55" s="1" customFormat="1" ht="68.25" customHeight="1" x14ac:dyDescent="0.25">
      <c r="A60" s="115" t="s">
        <v>22</v>
      </c>
      <c r="B60" s="115"/>
      <c r="C60" s="115"/>
      <c r="D60" s="115"/>
      <c r="E60" s="115"/>
      <c r="F60" s="115"/>
      <c r="G60" s="115"/>
      <c r="H60" s="115"/>
      <c r="I60" s="115"/>
      <c r="J60" s="4"/>
      <c r="K60" s="3"/>
      <c r="BA60"/>
      <c r="BB60"/>
      <c r="BC60"/>
    </row>
    <row r="61" spans="1:55" s="1" customFormat="1" ht="171.75" customHeight="1" x14ac:dyDescent="0.25">
      <c r="A61" s="194" t="s">
        <v>153</v>
      </c>
      <c r="B61" s="115"/>
      <c r="C61" s="115"/>
      <c r="D61" s="115"/>
      <c r="E61" s="115"/>
      <c r="F61" s="115"/>
      <c r="G61" s="115"/>
      <c r="H61" s="115"/>
      <c r="I61" s="115"/>
      <c r="J61" s="4"/>
      <c r="K61" s="3"/>
      <c r="BA61"/>
      <c r="BB61"/>
      <c r="BC61"/>
    </row>
    <row r="63" spans="1:55" s="1" customFormat="1" x14ac:dyDescent="0.25">
      <c r="A63" s="2"/>
      <c r="B63" s="2"/>
      <c r="C63" s="2"/>
      <c r="D63" s="2"/>
      <c r="E63" s="3"/>
      <c r="F63" s="3"/>
      <c r="G63" s="3"/>
      <c r="H63" s="3"/>
      <c r="I63" s="68"/>
      <c r="J63" s="4"/>
      <c r="K63" s="3"/>
      <c r="BA63"/>
      <c r="BB63"/>
      <c r="BC63"/>
    </row>
  </sheetData>
  <mergeCells count="182">
    <mergeCell ref="I33:I34"/>
    <mergeCell ref="J33:J34"/>
    <mergeCell ref="B39:D39"/>
    <mergeCell ref="E39:F39"/>
    <mergeCell ref="G39:H39"/>
    <mergeCell ref="I39:I40"/>
    <mergeCell ref="J39:J40"/>
    <mergeCell ref="K33:K34"/>
    <mergeCell ref="A34:D34"/>
    <mergeCell ref="E34:F34"/>
    <mergeCell ref="G34:H34"/>
    <mergeCell ref="E37:F37"/>
    <mergeCell ref="G37:H37"/>
    <mergeCell ref="A35:D35"/>
    <mergeCell ref="B36:D36"/>
    <mergeCell ref="E36:F36"/>
    <mergeCell ref="G36:H36"/>
    <mergeCell ref="K39:K40"/>
    <mergeCell ref="A40:D40"/>
    <mergeCell ref="E40:F40"/>
    <mergeCell ref="G40:H40"/>
    <mergeCell ref="A38:D38"/>
    <mergeCell ref="B33:D33"/>
    <mergeCell ref="E33:F33"/>
    <mergeCell ref="A1:K4"/>
    <mergeCell ref="A7:A8"/>
    <mergeCell ref="B7:D8"/>
    <mergeCell ref="E7:F8"/>
    <mergeCell ref="G7:H8"/>
    <mergeCell ref="I7:I8"/>
    <mergeCell ref="J7:K7"/>
    <mergeCell ref="K24:K25"/>
    <mergeCell ref="A25:D25"/>
    <mergeCell ref="A22:D22"/>
    <mergeCell ref="E22:F22"/>
    <mergeCell ref="G22:H22"/>
    <mergeCell ref="A23:D23"/>
    <mergeCell ref="A5:K5"/>
    <mergeCell ref="K15:K16"/>
    <mergeCell ref="J15:J16"/>
    <mergeCell ref="I15:I16"/>
    <mergeCell ref="G33:H33"/>
    <mergeCell ref="E42:F42"/>
    <mergeCell ref="G42:H42"/>
    <mergeCell ref="I42:I43"/>
    <mergeCell ref="J42:J43"/>
    <mergeCell ref="L7:BC7"/>
    <mergeCell ref="B9:D9"/>
    <mergeCell ref="E9:F9"/>
    <mergeCell ref="G9:H9"/>
    <mergeCell ref="E16:F16"/>
    <mergeCell ref="G16:H16"/>
    <mergeCell ref="A17:D17"/>
    <mergeCell ref="J11:J13"/>
    <mergeCell ref="K11:K13"/>
    <mergeCell ref="A10:D10"/>
    <mergeCell ref="B12:D12"/>
    <mergeCell ref="E12:F12"/>
    <mergeCell ref="G12:H12"/>
    <mergeCell ref="A16:D16"/>
    <mergeCell ref="L14:Q14"/>
    <mergeCell ref="R14:Z14"/>
    <mergeCell ref="B15:D15"/>
    <mergeCell ref="E15:F15"/>
    <mergeCell ref="G15:H15"/>
    <mergeCell ref="E52:F52"/>
    <mergeCell ref="G52:H52"/>
    <mergeCell ref="A53:D53"/>
    <mergeCell ref="E53:F53"/>
    <mergeCell ref="G53:H53"/>
    <mergeCell ref="I36:I37"/>
    <mergeCell ref="J36:J37"/>
    <mergeCell ref="K36:K37"/>
    <mergeCell ref="A37:D37"/>
    <mergeCell ref="G48:H48"/>
    <mergeCell ref="A44:D44"/>
    <mergeCell ref="B45:D45"/>
    <mergeCell ref="E45:F45"/>
    <mergeCell ref="G45:H45"/>
    <mergeCell ref="I45:I48"/>
    <mergeCell ref="J45:J48"/>
    <mergeCell ref="K45:K48"/>
    <mergeCell ref="B46:D46"/>
    <mergeCell ref="K42:K43"/>
    <mergeCell ref="A43:D43"/>
    <mergeCell ref="E43:F43"/>
    <mergeCell ref="G43:H43"/>
    <mergeCell ref="A41:D41"/>
    <mergeCell ref="B42:D42"/>
    <mergeCell ref="R49:Z49"/>
    <mergeCell ref="B50:D50"/>
    <mergeCell ref="E50:F50"/>
    <mergeCell ref="L17:Q17"/>
    <mergeCell ref="R17:Z17"/>
    <mergeCell ref="B18:D18"/>
    <mergeCell ref="E18:F18"/>
    <mergeCell ref="G18:H18"/>
    <mergeCell ref="I18:I19"/>
    <mergeCell ref="J18:J19"/>
    <mergeCell ref="K18:K19"/>
    <mergeCell ref="E46:F46"/>
    <mergeCell ref="G46:H46"/>
    <mergeCell ref="B47:D47"/>
    <mergeCell ref="E47:F47"/>
    <mergeCell ref="G47:H47"/>
    <mergeCell ref="A48:D48"/>
    <mergeCell ref="E48:F48"/>
    <mergeCell ref="R20:Z20"/>
    <mergeCell ref="B21:D21"/>
    <mergeCell ref="E21:F21"/>
    <mergeCell ref="G21:H21"/>
    <mergeCell ref="L44:Q44"/>
    <mergeCell ref="R44:Z44"/>
    <mergeCell ref="L23:Q23"/>
    <mergeCell ref="A61:I61"/>
    <mergeCell ref="A58:I58"/>
    <mergeCell ref="A59:I59"/>
    <mergeCell ref="A60:I60"/>
    <mergeCell ref="G50:H50"/>
    <mergeCell ref="I50:I53"/>
    <mergeCell ref="J50:J53"/>
    <mergeCell ref="K50:K53"/>
    <mergeCell ref="B51:D51"/>
    <mergeCell ref="A49:D49"/>
    <mergeCell ref="L49:Q49"/>
    <mergeCell ref="A54:D54"/>
    <mergeCell ref="E54:F54"/>
    <mergeCell ref="G54:H54"/>
    <mergeCell ref="E51:F51"/>
    <mergeCell ref="G51:H51"/>
    <mergeCell ref="B52:D52"/>
    <mergeCell ref="L26:Q26"/>
    <mergeCell ref="A31:D31"/>
    <mergeCell ref="E31:F31"/>
    <mergeCell ref="G31:H31"/>
    <mergeCell ref="A32:D32"/>
    <mergeCell ref="L32:Q32"/>
    <mergeCell ref="R23:Z23"/>
    <mergeCell ref="E25:F25"/>
    <mergeCell ref="G25:H25"/>
    <mergeCell ref="B11:D11"/>
    <mergeCell ref="E11:F11"/>
    <mergeCell ref="G11:H11"/>
    <mergeCell ref="I11:I13"/>
    <mergeCell ref="B24:D24"/>
    <mergeCell ref="E24:F24"/>
    <mergeCell ref="G24:H24"/>
    <mergeCell ref="I24:I25"/>
    <mergeCell ref="A14:D14"/>
    <mergeCell ref="A13:D13"/>
    <mergeCell ref="E13:F13"/>
    <mergeCell ref="G13:H13"/>
    <mergeCell ref="I21:I22"/>
    <mergeCell ref="J21:J22"/>
    <mergeCell ref="K21:K22"/>
    <mergeCell ref="A19:D19"/>
    <mergeCell ref="E19:F19"/>
    <mergeCell ref="G19:H19"/>
    <mergeCell ref="A20:D20"/>
    <mergeCell ref="L20:Q20"/>
    <mergeCell ref="J24:J25"/>
    <mergeCell ref="R26:Z26"/>
    <mergeCell ref="B27:D27"/>
    <mergeCell ref="E27:F27"/>
    <mergeCell ref="G27:H27"/>
    <mergeCell ref="I27:I28"/>
    <mergeCell ref="J27:J28"/>
    <mergeCell ref="K27:K28"/>
    <mergeCell ref="A28:D28"/>
    <mergeCell ref="E28:F28"/>
    <mergeCell ref="A26:D26"/>
    <mergeCell ref="R32:Z32"/>
    <mergeCell ref="G28:H28"/>
    <mergeCell ref="A29:D29"/>
    <mergeCell ref="L29:Q29"/>
    <mergeCell ref="R29:Z29"/>
    <mergeCell ref="B30:D30"/>
    <mergeCell ref="E30:F30"/>
    <mergeCell ref="G30:H30"/>
    <mergeCell ref="I30:I31"/>
    <mergeCell ref="J30:J31"/>
    <mergeCell ref="K30:K31"/>
  </mergeCells>
  <pageMargins left="0.70866141732283472" right="0.70866141732283472" top="0.74803149606299213" bottom="0.74803149606299213" header="0.31496062992125984" footer="0.31496062992125984"/>
  <pageSetup paperSize="8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C57"/>
  <sheetViews>
    <sheetView view="pageBreakPreview" topLeftCell="A4" zoomScale="60" zoomScaleNormal="80" workbookViewId="0">
      <pane xSplit="4" ySplit="6" topLeftCell="E32" activePane="bottomRight" state="frozen"/>
      <selection activeCell="A4" sqref="A4"/>
      <selection pane="topRight" activeCell="E4" sqref="E4"/>
      <selection pane="bottomLeft" activeCell="A9" sqref="A9"/>
      <selection pane="bottomRight" activeCell="A56" sqref="A56"/>
    </sheetView>
  </sheetViews>
  <sheetFormatPr defaultColWidth="8.85546875" defaultRowHeight="15" x14ac:dyDescent="0.25"/>
  <cols>
    <col min="1" max="1" width="4.42578125" style="2" customWidth="1"/>
    <col min="2" max="2" width="7.7109375" style="2" customWidth="1"/>
    <col min="3" max="3" width="8.28515625" style="2" customWidth="1"/>
    <col min="4" max="4" width="60.85546875" style="2" bestFit="1" customWidth="1"/>
    <col min="5" max="5" width="22.28515625" style="3" customWidth="1"/>
    <col min="6" max="6" width="10.7109375" style="3" customWidth="1"/>
    <col min="7" max="7" width="21.42578125" style="3" customWidth="1"/>
    <col min="8" max="8" width="14.28515625" style="3" customWidth="1"/>
    <col min="9" max="9" width="17.140625" style="3" customWidth="1"/>
    <col min="10" max="10" width="28.85546875" style="4" customWidth="1"/>
    <col min="11" max="11" width="33.28515625" style="3" customWidth="1"/>
    <col min="12" max="52" width="4.7109375" style="1" customWidth="1"/>
    <col min="53" max="55" width="4.7109375" customWidth="1"/>
  </cols>
  <sheetData>
    <row r="1" spans="1:55" x14ac:dyDescent="0.25">
      <c r="A1" s="157" t="s">
        <v>103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</row>
    <row r="2" spans="1:55" x14ac:dyDescent="0.25">
      <c r="A2" s="157"/>
      <c r="B2" s="157"/>
      <c r="C2" s="157"/>
      <c r="D2" s="157"/>
      <c r="E2" s="157"/>
      <c r="F2" s="157"/>
      <c r="G2" s="157"/>
      <c r="H2" s="157"/>
      <c r="I2" s="157"/>
      <c r="J2" s="157"/>
      <c r="K2" s="157"/>
    </row>
    <row r="3" spans="1:55" x14ac:dyDescent="0.25">
      <c r="A3" s="157"/>
      <c r="B3" s="157"/>
      <c r="C3" s="157"/>
      <c r="D3" s="157"/>
      <c r="E3" s="157"/>
      <c r="F3" s="157"/>
      <c r="G3" s="157"/>
      <c r="H3" s="157"/>
      <c r="I3" s="157"/>
      <c r="J3" s="157"/>
      <c r="K3" s="157"/>
    </row>
    <row r="4" spans="1:55" ht="72" customHeight="1" x14ac:dyDescent="0.25">
      <c r="A4" s="157"/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</row>
    <row r="5" spans="1:55" ht="43.5" customHeight="1" x14ac:dyDescent="0.25">
      <c r="A5" s="174" t="s">
        <v>129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</row>
    <row r="6" spans="1:55" ht="15.75" thickBot="1" x14ac:dyDescent="0.3">
      <c r="L6" s="5"/>
      <c r="N6" s="6"/>
      <c r="O6" s="5" t="s">
        <v>0</v>
      </c>
      <c r="R6" s="5"/>
      <c r="U6" s="5"/>
    </row>
    <row r="7" spans="1:55" s="7" customFormat="1" ht="15.75" thickBot="1" x14ac:dyDescent="0.3">
      <c r="A7" s="158" t="s">
        <v>1</v>
      </c>
      <c r="B7" s="160" t="s">
        <v>2</v>
      </c>
      <c r="C7" s="160"/>
      <c r="D7" s="160"/>
      <c r="E7" s="162" t="s">
        <v>3</v>
      </c>
      <c r="F7" s="163"/>
      <c r="G7" s="166" t="s">
        <v>4</v>
      </c>
      <c r="H7" s="167"/>
      <c r="I7" s="170" t="s">
        <v>5</v>
      </c>
      <c r="J7" s="172" t="s">
        <v>6</v>
      </c>
      <c r="K7" s="173"/>
      <c r="L7" s="149" t="s">
        <v>111</v>
      </c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0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  <c r="AW7" s="150"/>
      <c r="AX7" s="150"/>
      <c r="AY7" s="150"/>
      <c r="AZ7" s="150"/>
      <c r="BA7" s="150"/>
      <c r="BB7" s="150"/>
      <c r="BC7" s="151"/>
    </row>
    <row r="8" spans="1:55" s="7" customFormat="1" ht="58.5" thickBot="1" x14ac:dyDescent="0.3">
      <c r="A8" s="159"/>
      <c r="B8" s="161"/>
      <c r="C8" s="161"/>
      <c r="D8" s="161"/>
      <c r="E8" s="164"/>
      <c r="F8" s="165"/>
      <c r="G8" s="168"/>
      <c r="H8" s="169"/>
      <c r="I8" s="171"/>
      <c r="J8" s="8" t="s">
        <v>7</v>
      </c>
      <c r="K8" s="9" t="s">
        <v>8</v>
      </c>
      <c r="L8" s="10">
        <v>5</v>
      </c>
      <c r="M8" s="10">
        <f>L8+5</f>
        <v>10</v>
      </c>
      <c r="N8" s="10">
        <f t="shared" ref="N8:BC8" si="0">M8+5</f>
        <v>15</v>
      </c>
      <c r="O8" s="10">
        <f t="shared" si="0"/>
        <v>20</v>
      </c>
      <c r="P8" s="10">
        <f t="shared" si="0"/>
        <v>25</v>
      </c>
      <c r="Q8" s="10">
        <f t="shared" si="0"/>
        <v>30</v>
      </c>
      <c r="R8" s="10">
        <f t="shared" si="0"/>
        <v>35</v>
      </c>
      <c r="S8" s="10">
        <f t="shared" si="0"/>
        <v>40</v>
      </c>
      <c r="T8" s="10">
        <f t="shared" si="0"/>
        <v>45</v>
      </c>
      <c r="U8" s="10">
        <f t="shared" si="0"/>
        <v>50</v>
      </c>
      <c r="V8" s="10">
        <f t="shared" si="0"/>
        <v>55</v>
      </c>
      <c r="W8" s="10">
        <f t="shared" si="0"/>
        <v>60</v>
      </c>
      <c r="X8" s="10">
        <f t="shared" si="0"/>
        <v>65</v>
      </c>
      <c r="Y8" s="10">
        <f t="shared" si="0"/>
        <v>70</v>
      </c>
      <c r="Z8" s="10">
        <f t="shared" si="0"/>
        <v>75</v>
      </c>
      <c r="AA8" s="10">
        <f t="shared" si="0"/>
        <v>80</v>
      </c>
      <c r="AB8" s="10">
        <f t="shared" si="0"/>
        <v>85</v>
      </c>
      <c r="AC8" s="10">
        <f t="shared" si="0"/>
        <v>90</v>
      </c>
      <c r="AD8" s="10">
        <f t="shared" si="0"/>
        <v>95</v>
      </c>
      <c r="AE8" s="10">
        <f t="shared" si="0"/>
        <v>100</v>
      </c>
      <c r="AF8" s="10">
        <f t="shared" si="0"/>
        <v>105</v>
      </c>
      <c r="AG8" s="10">
        <f t="shared" si="0"/>
        <v>110</v>
      </c>
      <c r="AH8" s="10">
        <f t="shared" si="0"/>
        <v>115</v>
      </c>
      <c r="AI8" s="10">
        <f t="shared" si="0"/>
        <v>120</v>
      </c>
      <c r="AJ8" s="10">
        <f t="shared" si="0"/>
        <v>125</v>
      </c>
      <c r="AK8" s="10">
        <f t="shared" si="0"/>
        <v>130</v>
      </c>
      <c r="AL8" s="10">
        <f t="shared" si="0"/>
        <v>135</v>
      </c>
      <c r="AM8" s="10">
        <f t="shared" si="0"/>
        <v>140</v>
      </c>
      <c r="AN8" s="10">
        <f t="shared" si="0"/>
        <v>145</v>
      </c>
      <c r="AO8" s="10">
        <f t="shared" si="0"/>
        <v>150</v>
      </c>
      <c r="AP8" s="10">
        <f t="shared" si="0"/>
        <v>155</v>
      </c>
      <c r="AQ8" s="10">
        <f t="shared" si="0"/>
        <v>160</v>
      </c>
      <c r="AR8" s="10">
        <f t="shared" si="0"/>
        <v>165</v>
      </c>
      <c r="AS8" s="10">
        <f t="shared" si="0"/>
        <v>170</v>
      </c>
      <c r="AT8" s="10">
        <f t="shared" si="0"/>
        <v>175</v>
      </c>
      <c r="AU8" s="10">
        <f t="shared" si="0"/>
        <v>180</v>
      </c>
      <c r="AV8" s="10">
        <f t="shared" si="0"/>
        <v>185</v>
      </c>
      <c r="AW8" s="10">
        <f t="shared" si="0"/>
        <v>190</v>
      </c>
      <c r="AX8" s="10">
        <f t="shared" si="0"/>
        <v>195</v>
      </c>
      <c r="AY8" s="10">
        <f t="shared" si="0"/>
        <v>200</v>
      </c>
      <c r="AZ8" s="10">
        <f t="shared" si="0"/>
        <v>205</v>
      </c>
      <c r="BA8" s="10">
        <f t="shared" si="0"/>
        <v>210</v>
      </c>
      <c r="BB8" s="10">
        <f t="shared" si="0"/>
        <v>215</v>
      </c>
      <c r="BC8" s="70">
        <f t="shared" si="0"/>
        <v>220</v>
      </c>
    </row>
    <row r="9" spans="1:55" s="19" customFormat="1" ht="12.75" thickBot="1" x14ac:dyDescent="0.3">
      <c r="A9" s="11">
        <v>1</v>
      </c>
      <c r="B9" s="152">
        <v>2</v>
      </c>
      <c r="C9" s="152"/>
      <c r="D9" s="152"/>
      <c r="E9" s="153">
        <v>3</v>
      </c>
      <c r="F9" s="154"/>
      <c r="G9" s="153">
        <v>4</v>
      </c>
      <c r="H9" s="154"/>
      <c r="I9" s="12">
        <v>5</v>
      </c>
      <c r="J9" s="13">
        <v>6</v>
      </c>
      <c r="K9" s="14">
        <v>7</v>
      </c>
      <c r="L9" s="15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8"/>
      <c r="BB9" s="18"/>
      <c r="BC9" s="71"/>
    </row>
    <row r="10" spans="1:55" s="19" customFormat="1" ht="21" x14ac:dyDescent="0.25">
      <c r="A10" s="94" t="s">
        <v>24</v>
      </c>
      <c r="B10" s="95"/>
      <c r="C10" s="95"/>
      <c r="D10" s="95"/>
      <c r="E10" s="33"/>
      <c r="F10" s="33"/>
      <c r="G10" s="33"/>
      <c r="H10" s="34"/>
      <c r="I10" s="35"/>
      <c r="J10" s="36"/>
      <c r="K10" s="37"/>
      <c r="L10" s="38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40"/>
      <c r="BB10" s="40"/>
      <c r="BC10" s="72"/>
    </row>
    <row r="11" spans="1:55" s="19" customFormat="1" ht="18.75" customHeight="1" x14ac:dyDescent="0.25">
      <c r="A11" s="27" t="s">
        <v>9</v>
      </c>
      <c r="B11" s="97" t="s">
        <v>42</v>
      </c>
      <c r="C11" s="97"/>
      <c r="D11" s="97"/>
      <c r="E11" s="98"/>
      <c r="F11" s="98"/>
      <c r="G11" s="110"/>
      <c r="H11" s="111"/>
      <c r="I11" s="112">
        <v>0.06</v>
      </c>
      <c r="J11" s="102"/>
      <c r="K11" s="143" t="s">
        <v>72</v>
      </c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6"/>
      <c r="BB11" s="56"/>
      <c r="BC11" s="73"/>
    </row>
    <row r="12" spans="1:55" s="19" customFormat="1" ht="18.75" customHeight="1" thickBot="1" x14ac:dyDescent="0.3">
      <c r="A12" s="27" t="s">
        <v>10</v>
      </c>
      <c r="B12" s="97" t="s">
        <v>27</v>
      </c>
      <c r="C12" s="97"/>
      <c r="D12" s="97"/>
      <c r="E12" s="98"/>
      <c r="F12" s="98"/>
      <c r="G12" s="110"/>
      <c r="H12" s="111"/>
      <c r="I12" s="113"/>
      <c r="J12" s="103"/>
      <c r="K12" s="1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6"/>
      <c r="BB12" s="56"/>
      <c r="BC12" s="73"/>
    </row>
    <row r="13" spans="1:55" s="19" customFormat="1" ht="19.5" thickBot="1" x14ac:dyDescent="0.3">
      <c r="A13" s="106" t="s">
        <v>25</v>
      </c>
      <c r="B13" s="107"/>
      <c r="C13" s="107"/>
      <c r="D13" s="108"/>
      <c r="E13" s="92">
        <f>$E$48*I11</f>
        <v>0</v>
      </c>
      <c r="F13" s="109"/>
      <c r="G13" s="92">
        <f>E13*1.23</f>
        <v>0</v>
      </c>
      <c r="H13" s="93"/>
      <c r="I13" s="114"/>
      <c r="J13" s="142"/>
      <c r="K13" s="144"/>
      <c r="L13" s="41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3"/>
      <c r="BB13" s="43"/>
      <c r="BC13" s="74"/>
    </row>
    <row r="14" spans="1:55" ht="21" x14ac:dyDescent="0.25">
      <c r="A14" s="94" t="s">
        <v>33</v>
      </c>
      <c r="B14" s="95"/>
      <c r="C14" s="95"/>
      <c r="D14" s="95"/>
      <c r="E14" s="33"/>
      <c r="F14" s="33"/>
      <c r="G14" s="33"/>
      <c r="H14" s="34"/>
      <c r="I14" s="35"/>
      <c r="J14" s="36"/>
      <c r="K14" s="44"/>
      <c r="L14" s="137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25"/>
      <c r="AB14" s="2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6"/>
      <c r="BB14" s="46"/>
      <c r="BC14" s="75"/>
    </row>
    <row r="15" spans="1:55" ht="20.100000000000001" customHeight="1" thickBot="1" x14ac:dyDescent="0.3">
      <c r="A15" s="27" t="s">
        <v>9</v>
      </c>
      <c r="B15" s="97" t="s">
        <v>87</v>
      </c>
      <c r="C15" s="97"/>
      <c r="D15" s="97"/>
      <c r="E15" s="156"/>
      <c r="F15" s="156"/>
      <c r="G15" s="110"/>
      <c r="H15" s="111"/>
      <c r="I15" s="100">
        <v>0.13</v>
      </c>
      <c r="J15" s="102"/>
      <c r="K15" s="175" t="s">
        <v>95</v>
      </c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6"/>
      <c r="BB15" s="56"/>
      <c r="BC15" s="73"/>
    </row>
    <row r="16" spans="1:55" s="32" customFormat="1" ht="29.25" customHeight="1" thickBot="1" x14ac:dyDescent="0.3">
      <c r="A16" s="106" t="s">
        <v>28</v>
      </c>
      <c r="B16" s="107"/>
      <c r="C16" s="107"/>
      <c r="D16" s="108"/>
      <c r="E16" s="92">
        <f>$E$48*I15</f>
        <v>0</v>
      </c>
      <c r="F16" s="109"/>
      <c r="G16" s="92">
        <f>E16*1.23</f>
        <v>0</v>
      </c>
      <c r="H16" s="93"/>
      <c r="I16" s="101"/>
      <c r="J16" s="142"/>
      <c r="K16" s="176"/>
      <c r="L16" s="47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50"/>
      <c r="BB16" s="50"/>
      <c r="BC16" s="76"/>
    </row>
    <row r="17" spans="1:55" ht="21" x14ac:dyDescent="0.25">
      <c r="A17" s="94" t="s">
        <v>34</v>
      </c>
      <c r="B17" s="95"/>
      <c r="C17" s="95"/>
      <c r="D17" s="95"/>
      <c r="E17" s="20"/>
      <c r="F17" s="20"/>
      <c r="G17" s="20"/>
      <c r="H17" s="21"/>
      <c r="I17" s="22"/>
      <c r="J17" s="23"/>
      <c r="K17" s="24"/>
      <c r="L17" s="96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2"/>
      <c r="BB17" s="52"/>
      <c r="BC17" s="77"/>
    </row>
    <row r="18" spans="1:55" ht="20.100000000000001" customHeight="1" thickBot="1" x14ac:dyDescent="0.3">
      <c r="A18" s="27" t="s">
        <v>9</v>
      </c>
      <c r="B18" s="97" t="s">
        <v>106</v>
      </c>
      <c r="C18" s="97"/>
      <c r="D18" s="97"/>
      <c r="E18" s="98"/>
      <c r="F18" s="98"/>
      <c r="G18" s="98"/>
      <c r="H18" s="99"/>
      <c r="I18" s="100">
        <v>0.125</v>
      </c>
      <c r="J18" s="102"/>
      <c r="K18" s="104" t="s">
        <v>79</v>
      </c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6"/>
      <c r="BB18" s="56"/>
      <c r="BC18" s="73"/>
    </row>
    <row r="19" spans="1:55" s="32" customFormat="1" ht="29.25" customHeight="1" thickBot="1" x14ac:dyDescent="0.3">
      <c r="A19" s="106" t="s">
        <v>14</v>
      </c>
      <c r="B19" s="107"/>
      <c r="C19" s="107"/>
      <c r="D19" s="108"/>
      <c r="E19" s="92">
        <f>$E$48*I18</f>
        <v>0</v>
      </c>
      <c r="F19" s="109"/>
      <c r="G19" s="92">
        <f>E19*1.23</f>
        <v>0</v>
      </c>
      <c r="H19" s="93"/>
      <c r="I19" s="101"/>
      <c r="J19" s="103"/>
      <c r="K19" s="105"/>
      <c r="L19" s="53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50"/>
      <c r="BB19" s="50"/>
      <c r="BC19" s="76"/>
    </row>
    <row r="20" spans="1:55" ht="21" x14ac:dyDescent="0.25">
      <c r="A20" s="94" t="s">
        <v>35</v>
      </c>
      <c r="B20" s="95"/>
      <c r="C20" s="95"/>
      <c r="D20" s="95"/>
      <c r="E20" s="20"/>
      <c r="F20" s="20"/>
      <c r="G20" s="20"/>
      <c r="H20" s="21"/>
      <c r="I20" s="22"/>
      <c r="J20" s="23"/>
      <c r="K20" s="24"/>
      <c r="L20" s="96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2"/>
      <c r="BB20" s="52"/>
      <c r="BC20" s="77"/>
    </row>
    <row r="21" spans="1:55" ht="20.100000000000001" customHeight="1" thickBot="1" x14ac:dyDescent="0.3">
      <c r="A21" s="27" t="s">
        <v>9</v>
      </c>
      <c r="B21" s="97" t="s">
        <v>104</v>
      </c>
      <c r="C21" s="97"/>
      <c r="D21" s="97"/>
      <c r="E21" s="98"/>
      <c r="F21" s="98"/>
      <c r="G21" s="98"/>
      <c r="H21" s="99"/>
      <c r="I21" s="100">
        <v>0.125</v>
      </c>
      <c r="J21" s="102"/>
      <c r="K21" s="104" t="s">
        <v>96</v>
      </c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6"/>
      <c r="BB21" s="56"/>
      <c r="BC21" s="73"/>
    </row>
    <row r="22" spans="1:55" s="32" customFormat="1" ht="29.25" customHeight="1" thickBot="1" x14ac:dyDescent="0.3">
      <c r="A22" s="106" t="s">
        <v>29</v>
      </c>
      <c r="B22" s="107"/>
      <c r="C22" s="107"/>
      <c r="D22" s="108"/>
      <c r="E22" s="92">
        <f>$E$48*I21</f>
        <v>0</v>
      </c>
      <c r="F22" s="109"/>
      <c r="G22" s="92">
        <f>E22*1.23</f>
        <v>0</v>
      </c>
      <c r="H22" s="93"/>
      <c r="I22" s="101"/>
      <c r="J22" s="103"/>
      <c r="K22" s="105"/>
      <c r="L22" s="53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50"/>
      <c r="BB22" s="50"/>
      <c r="BC22" s="76"/>
    </row>
    <row r="23" spans="1:55" ht="21" x14ac:dyDescent="0.25">
      <c r="A23" s="94" t="s">
        <v>36</v>
      </c>
      <c r="B23" s="95"/>
      <c r="C23" s="95"/>
      <c r="D23" s="95"/>
      <c r="E23" s="20"/>
      <c r="F23" s="20"/>
      <c r="G23" s="20"/>
      <c r="H23" s="21"/>
      <c r="I23" s="22"/>
      <c r="J23" s="23"/>
      <c r="K23" s="24"/>
      <c r="L23" s="96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2"/>
      <c r="BB23" s="52"/>
      <c r="BC23" s="77"/>
    </row>
    <row r="24" spans="1:55" ht="20.100000000000001" customHeight="1" thickBot="1" x14ac:dyDescent="0.3">
      <c r="A24" s="27" t="s">
        <v>9</v>
      </c>
      <c r="B24" s="97" t="s">
        <v>107</v>
      </c>
      <c r="C24" s="97"/>
      <c r="D24" s="97"/>
      <c r="E24" s="98"/>
      <c r="F24" s="98"/>
      <c r="G24" s="98"/>
      <c r="H24" s="99"/>
      <c r="I24" s="100">
        <v>0.125</v>
      </c>
      <c r="J24" s="102"/>
      <c r="K24" s="104" t="s">
        <v>97</v>
      </c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6"/>
      <c r="BB24" s="56"/>
      <c r="BC24" s="73"/>
    </row>
    <row r="25" spans="1:55" s="32" customFormat="1" ht="29.25" customHeight="1" thickBot="1" x14ac:dyDescent="0.3">
      <c r="A25" s="106" t="s">
        <v>15</v>
      </c>
      <c r="B25" s="107"/>
      <c r="C25" s="107"/>
      <c r="D25" s="108"/>
      <c r="E25" s="92">
        <f>$E$48*I24</f>
        <v>0</v>
      </c>
      <c r="F25" s="109"/>
      <c r="G25" s="92">
        <f>E25*1.23</f>
        <v>0</v>
      </c>
      <c r="H25" s="93"/>
      <c r="I25" s="101"/>
      <c r="J25" s="103"/>
      <c r="K25" s="105"/>
      <c r="L25" s="53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50"/>
      <c r="BB25" s="50"/>
      <c r="BC25" s="76"/>
    </row>
    <row r="26" spans="1:55" ht="21" x14ac:dyDescent="0.25">
      <c r="A26" s="94" t="s">
        <v>67</v>
      </c>
      <c r="B26" s="95"/>
      <c r="C26" s="95"/>
      <c r="D26" s="95"/>
      <c r="E26" s="20"/>
      <c r="F26" s="20"/>
      <c r="G26" s="20"/>
      <c r="H26" s="21"/>
      <c r="I26" s="22"/>
      <c r="J26" s="23"/>
      <c r="K26" s="24"/>
      <c r="L26" s="96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2"/>
      <c r="BB26" s="52"/>
      <c r="BC26" s="77"/>
    </row>
    <row r="27" spans="1:55" ht="20.100000000000001" customHeight="1" thickBot="1" x14ac:dyDescent="0.3">
      <c r="A27" s="27" t="s">
        <v>9</v>
      </c>
      <c r="B27" s="97" t="s">
        <v>105</v>
      </c>
      <c r="C27" s="97"/>
      <c r="D27" s="97"/>
      <c r="E27" s="98"/>
      <c r="F27" s="98"/>
      <c r="G27" s="98"/>
      <c r="H27" s="99"/>
      <c r="I27" s="100">
        <v>0.125</v>
      </c>
      <c r="J27" s="102"/>
      <c r="K27" s="104" t="s">
        <v>81</v>
      </c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5"/>
      <c r="AO27" s="55"/>
      <c r="AP27" s="55"/>
      <c r="AQ27" s="55"/>
      <c r="AR27" s="55"/>
      <c r="AS27" s="55"/>
      <c r="AT27" s="55"/>
      <c r="AU27" s="55"/>
      <c r="AV27" s="55"/>
      <c r="AW27" s="55"/>
      <c r="AX27" s="55"/>
      <c r="AY27" s="55"/>
      <c r="AZ27" s="55"/>
      <c r="BA27" s="56"/>
      <c r="BB27" s="56"/>
      <c r="BC27" s="73"/>
    </row>
    <row r="28" spans="1:55" s="32" customFormat="1" ht="29.25" customHeight="1" thickBot="1" x14ac:dyDescent="0.3">
      <c r="A28" s="106" t="s">
        <v>61</v>
      </c>
      <c r="B28" s="107"/>
      <c r="C28" s="107"/>
      <c r="D28" s="108"/>
      <c r="E28" s="92">
        <f>$E$48*I27</f>
        <v>0</v>
      </c>
      <c r="F28" s="109"/>
      <c r="G28" s="92">
        <f>E28*1.23</f>
        <v>0</v>
      </c>
      <c r="H28" s="93"/>
      <c r="I28" s="101"/>
      <c r="J28" s="103"/>
      <c r="K28" s="105"/>
      <c r="L28" s="53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50"/>
      <c r="BB28" s="50"/>
      <c r="BC28" s="76"/>
    </row>
    <row r="29" spans="1:55" s="19" customFormat="1" ht="19.350000000000001" customHeight="1" x14ac:dyDescent="0.25">
      <c r="A29" s="94" t="s">
        <v>92</v>
      </c>
      <c r="B29" s="95"/>
      <c r="C29" s="95"/>
      <c r="D29" s="95"/>
      <c r="E29" s="33"/>
      <c r="F29" s="33"/>
      <c r="G29" s="33"/>
      <c r="H29" s="34"/>
      <c r="I29" s="35"/>
      <c r="J29" s="36"/>
      <c r="K29" s="37"/>
      <c r="L29" s="38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40"/>
      <c r="BB29" s="40"/>
      <c r="BC29" s="72"/>
    </row>
    <row r="30" spans="1:55" s="19" customFormat="1" ht="20.100000000000001" customHeight="1" thickBot="1" x14ac:dyDescent="0.3">
      <c r="A30" s="27" t="s">
        <v>9</v>
      </c>
      <c r="B30" s="97" t="s">
        <v>100</v>
      </c>
      <c r="C30" s="97"/>
      <c r="D30" s="97"/>
      <c r="E30" s="156"/>
      <c r="F30" s="156"/>
      <c r="G30" s="110"/>
      <c r="H30" s="111"/>
      <c r="I30" s="100">
        <v>0.17</v>
      </c>
      <c r="J30" s="102"/>
      <c r="K30" s="143" t="s">
        <v>83</v>
      </c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6"/>
      <c r="BB30" s="56"/>
      <c r="BC30" s="73"/>
    </row>
    <row r="31" spans="1:55" s="19" customFormat="1" ht="19.350000000000001" customHeight="1" thickBot="1" x14ac:dyDescent="0.3">
      <c r="A31" s="106" t="s">
        <v>45</v>
      </c>
      <c r="B31" s="107"/>
      <c r="C31" s="107"/>
      <c r="D31" s="108"/>
      <c r="E31" s="92">
        <f>$E$48*I30</f>
        <v>0</v>
      </c>
      <c r="F31" s="109"/>
      <c r="G31" s="92">
        <f>E31*1.23</f>
        <v>0</v>
      </c>
      <c r="H31" s="93"/>
      <c r="I31" s="101"/>
      <c r="J31" s="142"/>
      <c r="K31" s="144"/>
      <c r="L31" s="41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3"/>
      <c r="BB31" s="43"/>
      <c r="BC31" s="74"/>
    </row>
    <row r="32" spans="1:55" s="19" customFormat="1" ht="19.350000000000001" customHeight="1" x14ac:dyDescent="0.25">
      <c r="A32" s="94" t="s">
        <v>93</v>
      </c>
      <c r="B32" s="95"/>
      <c r="C32" s="95"/>
      <c r="D32" s="95"/>
      <c r="E32" s="33"/>
      <c r="F32" s="33"/>
      <c r="G32" s="33"/>
      <c r="H32" s="34"/>
      <c r="I32" s="35"/>
      <c r="J32" s="36"/>
      <c r="K32" s="37"/>
      <c r="L32" s="38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40"/>
      <c r="BB32" s="40"/>
      <c r="BC32" s="72"/>
    </row>
    <row r="33" spans="1:55" s="19" customFormat="1" ht="20.100000000000001" customHeight="1" thickBot="1" x14ac:dyDescent="0.3">
      <c r="A33" s="27" t="s">
        <v>9</v>
      </c>
      <c r="B33" s="97" t="s">
        <v>101</v>
      </c>
      <c r="C33" s="97"/>
      <c r="D33" s="97"/>
      <c r="E33" s="98"/>
      <c r="F33" s="98"/>
      <c r="G33" s="110"/>
      <c r="H33" s="111"/>
      <c r="I33" s="100">
        <v>0.01</v>
      </c>
      <c r="J33" s="103"/>
      <c r="K33" s="143" t="s">
        <v>98</v>
      </c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6"/>
      <c r="BB33" s="56"/>
      <c r="BC33" s="73"/>
    </row>
    <row r="34" spans="1:55" s="19" customFormat="1" ht="19.350000000000001" customHeight="1" thickBot="1" x14ac:dyDescent="0.3">
      <c r="A34" s="106" t="s">
        <v>94</v>
      </c>
      <c r="B34" s="107"/>
      <c r="C34" s="107"/>
      <c r="D34" s="108"/>
      <c r="E34" s="92">
        <f>$E$48*I33</f>
        <v>0</v>
      </c>
      <c r="F34" s="109"/>
      <c r="G34" s="92">
        <f>E34*1.23</f>
        <v>0</v>
      </c>
      <c r="H34" s="93"/>
      <c r="I34" s="101"/>
      <c r="J34" s="142"/>
      <c r="K34" s="144"/>
      <c r="L34" s="41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3"/>
      <c r="BB34" s="43"/>
      <c r="BC34" s="74"/>
    </row>
    <row r="35" spans="1:55" s="19" customFormat="1" ht="19.350000000000001" customHeight="1" x14ac:dyDescent="0.25">
      <c r="A35" s="94" t="s">
        <v>147</v>
      </c>
      <c r="B35" s="95"/>
      <c r="C35" s="95"/>
      <c r="D35" s="95"/>
      <c r="E35" s="33"/>
      <c r="F35" s="33"/>
      <c r="G35" s="33"/>
      <c r="H35" s="34"/>
      <c r="I35" s="35"/>
      <c r="J35" s="36"/>
      <c r="K35" s="37"/>
      <c r="L35" s="38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40"/>
      <c r="BB35" s="40"/>
      <c r="BC35" s="72"/>
    </row>
    <row r="36" spans="1:55" s="19" customFormat="1" ht="20.100000000000001" customHeight="1" thickBot="1" x14ac:dyDescent="0.3">
      <c r="A36" s="27" t="s">
        <v>9</v>
      </c>
      <c r="B36" s="97" t="s">
        <v>102</v>
      </c>
      <c r="C36" s="97"/>
      <c r="D36" s="97"/>
      <c r="E36" s="98"/>
      <c r="F36" s="98"/>
      <c r="G36" s="110"/>
      <c r="H36" s="111"/>
      <c r="I36" s="100">
        <v>0.02</v>
      </c>
      <c r="J36" s="103"/>
      <c r="K36" s="143" t="s">
        <v>98</v>
      </c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55"/>
      <c r="AU36" s="55"/>
      <c r="AV36" s="55"/>
      <c r="AW36" s="55"/>
      <c r="AX36" s="55"/>
      <c r="AY36" s="55"/>
      <c r="AZ36" s="55"/>
      <c r="BA36" s="56"/>
      <c r="BB36" s="56"/>
      <c r="BC36" s="73"/>
    </row>
    <row r="37" spans="1:55" s="19" customFormat="1" ht="19.350000000000001" customHeight="1" thickBot="1" x14ac:dyDescent="0.3">
      <c r="A37" s="106" t="s">
        <v>63</v>
      </c>
      <c r="B37" s="107"/>
      <c r="C37" s="107"/>
      <c r="D37" s="108"/>
      <c r="E37" s="92">
        <f>$E$48*I36</f>
        <v>0</v>
      </c>
      <c r="F37" s="109"/>
      <c r="G37" s="92">
        <f>E37*1.23</f>
        <v>0</v>
      </c>
      <c r="H37" s="93"/>
      <c r="I37" s="101"/>
      <c r="J37" s="142"/>
      <c r="K37" s="144"/>
      <c r="L37" s="41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3"/>
      <c r="BB37" s="43"/>
      <c r="BC37" s="74"/>
    </row>
    <row r="38" spans="1:55" ht="21" x14ac:dyDescent="0.25">
      <c r="A38" s="94" t="s">
        <v>148</v>
      </c>
      <c r="B38" s="128"/>
      <c r="C38" s="128"/>
      <c r="D38" s="128"/>
      <c r="E38" s="20"/>
      <c r="F38" s="20"/>
      <c r="G38" s="20"/>
      <c r="H38" s="21"/>
      <c r="I38" s="22"/>
      <c r="J38" s="23"/>
      <c r="K38" s="24"/>
      <c r="L38" s="137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6"/>
      <c r="BB38" s="26"/>
      <c r="BC38" s="78"/>
    </row>
    <row r="39" spans="1:55" ht="20.100000000000001" customHeight="1" x14ac:dyDescent="0.25">
      <c r="A39" s="27" t="s">
        <v>9</v>
      </c>
      <c r="B39" s="125" t="s">
        <v>108</v>
      </c>
      <c r="C39" s="126"/>
      <c r="D39" s="127"/>
      <c r="E39" s="98"/>
      <c r="F39" s="98"/>
      <c r="G39" s="98"/>
      <c r="H39" s="99"/>
      <c r="I39" s="145">
        <v>0.01</v>
      </c>
      <c r="J39" s="102"/>
      <c r="K39" s="146" t="s">
        <v>85</v>
      </c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6"/>
      <c r="BB39" s="56"/>
      <c r="BC39" s="73"/>
    </row>
    <row r="40" spans="1:55" ht="20.100000000000001" customHeight="1" x14ac:dyDescent="0.25">
      <c r="A40" s="27" t="s">
        <v>10</v>
      </c>
      <c r="B40" s="125" t="s">
        <v>50</v>
      </c>
      <c r="C40" s="126"/>
      <c r="D40" s="127"/>
      <c r="E40" s="98"/>
      <c r="F40" s="98"/>
      <c r="G40" s="98"/>
      <c r="H40" s="99"/>
      <c r="I40" s="119"/>
      <c r="J40" s="103"/>
      <c r="K40" s="147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6"/>
      <c r="BB40" s="56"/>
      <c r="BC40" s="73"/>
    </row>
    <row r="41" spans="1:55" ht="20.100000000000001" customHeight="1" thickBot="1" x14ac:dyDescent="0.3">
      <c r="A41" s="27" t="s">
        <v>11</v>
      </c>
      <c r="B41" s="125" t="s">
        <v>49</v>
      </c>
      <c r="C41" s="126"/>
      <c r="D41" s="127"/>
      <c r="E41" s="98"/>
      <c r="F41" s="98"/>
      <c r="G41" s="98"/>
      <c r="H41" s="99"/>
      <c r="I41" s="119"/>
      <c r="J41" s="103"/>
      <c r="K41" s="147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6"/>
      <c r="BB41" s="56"/>
      <c r="BC41" s="73"/>
    </row>
    <row r="42" spans="1:55" s="32" customFormat="1" ht="29.25" customHeight="1" thickBot="1" x14ac:dyDescent="0.3">
      <c r="A42" s="106" t="s">
        <v>48</v>
      </c>
      <c r="B42" s="107"/>
      <c r="C42" s="107"/>
      <c r="D42" s="108"/>
      <c r="E42" s="92">
        <f>$E$48*I39</f>
        <v>0</v>
      </c>
      <c r="F42" s="109"/>
      <c r="G42" s="92">
        <f>E42*1.23</f>
        <v>0</v>
      </c>
      <c r="H42" s="93"/>
      <c r="I42" s="120"/>
      <c r="J42" s="142"/>
      <c r="K42" s="148"/>
      <c r="L42" s="28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1"/>
      <c r="BB42" s="31"/>
      <c r="BC42" s="79"/>
    </row>
    <row r="43" spans="1:55" ht="21" x14ac:dyDescent="0.25">
      <c r="A43" s="94" t="s">
        <v>149</v>
      </c>
      <c r="B43" s="128"/>
      <c r="C43" s="128"/>
      <c r="D43" s="128"/>
      <c r="E43" s="20"/>
      <c r="F43" s="20"/>
      <c r="G43" s="20"/>
      <c r="H43" s="21"/>
      <c r="I43" s="35"/>
      <c r="J43" s="36"/>
      <c r="K43" s="44"/>
      <c r="L43" s="96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2"/>
      <c r="BB43" s="52"/>
      <c r="BC43" s="77"/>
    </row>
    <row r="44" spans="1:55" ht="20.100000000000001" customHeight="1" x14ac:dyDescent="0.25">
      <c r="A44" s="80" t="s">
        <v>9</v>
      </c>
      <c r="B44" s="125" t="s">
        <v>109</v>
      </c>
      <c r="C44" s="126"/>
      <c r="D44" s="127"/>
      <c r="E44" s="98"/>
      <c r="F44" s="98"/>
      <c r="G44" s="98"/>
      <c r="H44" s="99"/>
      <c r="I44" s="119">
        <v>0.1</v>
      </c>
      <c r="J44" s="121"/>
      <c r="K44" s="123" t="s">
        <v>152</v>
      </c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5"/>
      <c r="AS44" s="55"/>
      <c r="AT44" s="55"/>
      <c r="AU44" s="55"/>
      <c r="AV44" s="55"/>
      <c r="AW44" s="55"/>
      <c r="AX44" s="55"/>
      <c r="AY44" s="55"/>
      <c r="AZ44" s="55"/>
      <c r="BA44" s="56"/>
      <c r="BB44" s="56"/>
      <c r="BC44" s="73"/>
    </row>
    <row r="45" spans="1:55" ht="20.100000000000001" customHeight="1" x14ac:dyDescent="0.25">
      <c r="A45" s="80" t="s">
        <v>10</v>
      </c>
      <c r="B45" s="125" t="s">
        <v>17</v>
      </c>
      <c r="C45" s="126"/>
      <c r="D45" s="127"/>
      <c r="E45" s="98"/>
      <c r="F45" s="98"/>
      <c r="G45" s="98"/>
      <c r="H45" s="99"/>
      <c r="I45" s="119"/>
      <c r="J45" s="121"/>
      <c r="K45" s="123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5"/>
      <c r="AS45" s="55"/>
      <c r="AT45" s="55"/>
      <c r="AU45" s="55"/>
      <c r="AV45" s="55"/>
      <c r="AW45" s="55"/>
      <c r="AX45" s="55"/>
      <c r="AY45" s="55"/>
      <c r="AZ45" s="55"/>
      <c r="BA45" s="56"/>
      <c r="BB45" s="56"/>
      <c r="BC45" s="73"/>
    </row>
    <row r="46" spans="1:55" ht="20.100000000000001" customHeight="1" thickBot="1" x14ac:dyDescent="0.3">
      <c r="A46" s="81" t="s">
        <v>11</v>
      </c>
      <c r="B46" s="134" t="s">
        <v>18</v>
      </c>
      <c r="C46" s="135"/>
      <c r="D46" s="136"/>
      <c r="E46" s="139"/>
      <c r="F46" s="140"/>
      <c r="G46" s="140"/>
      <c r="H46" s="141"/>
      <c r="I46" s="119"/>
      <c r="J46" s="121"/>
      <c r="K46" s="123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56"/>
      <c r="BB46" s="56"/>
      <c r="BC46" s="73"/>
    </row>
    <row r="47" spans="1:55" s="32" customFormat="1" ht="27.75" customHeight="1" thickBot="1" x14ac:dyDescent="0.3">
      <c r="A47" s="106" t="s">
        <v>65</v>
      </c>
      <c r="B47" s="107"/>
      <c r="C47" s="107"/>
      <c r="D47" s="108"/>
      <c r="E47" s="92">
        <f>E48*I44</f>
        <v>0</v>
      </c>
      <c r="F47" s="109"/>
      <c r="G47" s="92">
        <f>E47*1.23</f>
        <v>0</v>
      </c>
      <c r="H47" s="93"/>
      <c r="I47" s="120"/>
      <c r="J47" s="122"/>
      <c r="K47" s="124"/>
      <c r="L47" s="28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1"/>
      <c r="BB47" s="31"/>
      <c r="BC47" s="79"/>
    </row>
    <row r="48" spans="1:55" s="32" customFormat="1" ht="35.25" customHeight="1" thickBot="1" x14ac:dyDescent="0.3">
      <c r="A48" s="129" t="s">
        <v>19</v>
      </c>
      <c r="B48" s="130"/>
      <c r="C48" s="130"/>
      <c r="D48" s="130"/>
      <c r="E48" s="131"/>
      <c r="F48" s="132"/>
      <c r="G48" s="131">
        <f>SUM(G10:H47)</f>
        <v>0</v>
      </c>
      <c r="H48" s="133"/>
      <c r="I48" s="57">
        <f>SUM(I10:I47)</f>
        <v>1</v>
      </c>
      <c r="J48" s="58"/>
      <c r="K48" s="59"/>
      <c r="L48" s="60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</row>
    <row r="49" spans="1:55" ht="15.75" x14ac:dyDescent="0.25">
      <c r="K49" s="62"/>
    </row>
    <row r="51" spans="1:55" s="1" customFormat="1" ht="21" x14ac:dyDescent="0.25">
      <c r="A51" s="63" t="s">
        <v>20</v>
      </c>
      <c r="B51" s="64"/>
      <c r="C51" s="64"/>
      <c r="D51" s="65"/>
      <c r="E51" s="59"/>
      <c r="F51" s="59"/>
      <c r="G51" s="59"/>
      <c r="H51" s="66"/>
      <c r="I51" s="66"/>
      <c r="J51" s="4"/>
      <c r="K51" s="3"/>
      <c r="BA51"/>
      <c r="BB51"/>
      <c r="BC51"/>
    </row>
    <row r="52" spans="1:55" s="1" customFormat="1" ht="42" customHeight="1" x14ac:dyDescent="0.25">
      <c r="A52" s="116" t="s">
        <v>21</v>
      </c>
      <c r="B52" s="117"/>
      <c r="C52" s="117"/>
      <c r="D52" s="117"/>
      <c r="E52" s="117"/>
      <c r="F52" s="117"/>
      <c r="G52" s="117"/>
      <c r="H52" s="117"/>
      <c r="I52" s="118"/>
      <c r="J52" s="4"/>
      <c r="K52" s="67"/>
      <c r="BA52"/>
      <c r="BB52"/>
      <c r="BC52"/>
    </row>
    <row r="53" spans="1:55" s="1" customFormat="1" ht="30" customHeight="1" x14ac:dyDescent="0.25">
      <c r="A53" s="116" t="s">
        <v>110</v>
      </c>
      <c r="B53" s="117"/>
      <c r="C53" s="117"/>
      <c r="D53" s="117"/>
      <c r="E53" s="117"/>
      <c r="F53" s="117"/>
      <c r="G53" s="117"/>
      <c r="H53" s="117"/>
      <c r="I53" s="118"/>
      <c r="J53" s="4"/>
      <c r="K53" s="67"/>
      <c r="BA53"/>
      <c r="BB53"/>
      <c r="BC53"/>
    </row>
    <row r="54" spans="1:55" s="1" customFormat="1" ht="68.25" customHeight="1" x14ac:dyDescent="0.25">
      <c r="A54" s="115" t="s">
        <v>22</v>
      </c>
      <c r="B54" s="115"/>
      <c r="C54" s="115"/>
      <c r="D54" s="115"/>
      <c r="E54" s="115"/>
      <c r="F54" s="115"/>
      <c r="G54" s="115"/>
      <c r="H54" s="115"/>
      <c r="I54" s="115"/>
      <c r="J54" s="4"/>
      <c r="K54" s="3"/>
      <c r="BA54"/>
      <c r="BB54"/>
      <c r="BC54"/>
    </row>
    <row r="55" spans="1:55" s="1" customFormat="1" ht="171.75" customHeight="1" x14ac:dyDescent="0.25">
      <c r="A55" s="194" t="s">
        <v>153</v>
      </c>
      <c r="B55" s="115"/>
      <c r="C55" s="115"/>
      <c r="D55" s="115"/>
      <c r="E55" s="115"/>
      <c r="F55" s="115"/>
      <c r="G55" s="115"/>
      <c r="H55" s="115"/>
      <c r="I55" s="115"/>
      <c r="J55" s="4"/>
      <c r="K55" s="3"/>
      <c r="BA55"/>
      <c r="BB55"/>
      <c r="BC55"/>
    </row>
    <row r="57" spans="1:55" s="1" customFormat="1" x14ac:dyDescent="0.25">
      <c r="A57" s="2"/>
      <c r="B57" s="2"/>
      <c r="C57" s="2"/>
      <c r="D57" s="2"/>
      <c r="E57" s="3"/>
      <c r="F57" s="3"/>
      <c r="G57" s="3"/>
      <c r="H57" s="3"/>
      <c r="I57" s="68"/>
      <c r="J57" s="4"/>
      <c r="K57" s="3"/>
      <c r="BA57"/>
      <c r="BB57"/>
      <c r="BC57"/>
    </row>
  </sheetData>
  <mergeCells count="158">
    <mergeCell ref="A55:I55"/>
    <mergeCell ref="A48:D48"/>
    <mergeCell ref="E48:F48"/>
    <mergeCell ref="G48:H48"/>
    <mergeCell ref="A52:I52"/>
    <mergeCell ref="A53:I53"/>
    <mergeCell ref="A54:I54"/>
    <mergeCell ref="E45:F45"/>
    <mergeCell ref="G45:H45"/>
    <mergeCell ref="B46:D46"/>
    <mergeCell ref="E46:F46"/>
    <mergeCell ref="G46:H46"/>
    <mergeCell ref="A47:D47"/>
    <mergeCell ref="E47:F47"/>
    <mergeCell ref="G47:H47"/>
    <mergeCell ref="A43:D43"/>
    <mergeCell ref="L43:Q43"/>
    <mergeCell ref="R43:Z43"/>
    <mergeCell ref="B44:D44"/>
    <mergeCell ref="E44:F44"/>
    <mergeCell ref="G44:H44"/>
    <mergeCell ref="I44:I47"/>
    <mergeCell ref="J44:J47"/>
    <mergeCell ref="K44:K47"/>
    <mergeCell ref="B45:D45"/>
    <mergeCell ref="B41:D41"/>
    <mergeCell ref="E41:F41"/>
    <mergeCell ref="G41:H41"/>
    <mergeCell ref="A42:D42"/>
    <mergeCell ref="E42:F42"/>
    <mergeCell ref="G42:H42"/>
    <mergeCell ref="R38:Z38"/>
    <mergeCell ref="B39:D39"/>
    <mergeCell ref="E39:F39"/>
    <mergeCell ref="G39:H39"/>
    <mergeCell ref="I39:I42"/>
    <mergeCell ref="J39:J42"/>
    <mergeCell ref="K39:K42"/>
    <mergeCell ref="B40:D40"/>
    <mergeCell ref="E40:F40"/>
    <mergeCell ref="G40:H40"/>
    <mergeCell ref="A38:D38"/>
    <mergeCell ref="L38:Q38"/>
    <mergeCell ref="A32:D32"/>
    <mergeCell ref="B33:D33"/>
    <mergeCell ref="E33:F33"/>
    <mergeCell ref="G33:H33"/>
    <mergeCell ref="I33:I34"/>
    <mergeCell ref="J33:J34"/>
    <mergeCell ref="K36:K37"/>
    <mergeCell ref="A37:D37"/>
    <mergeCell ref="E37:F37"/>
    <mergeCell ref="G37:H37"/>
    <mergeCell ref="K33:K34"/>
    <mergeCell ref="A34:D34"/>
    <mergeCell ref="E34:F34"/>
    <mergeCell ref="G34:H34"/>
    <mergeCell ref="A35:D35"/>
    <mergeCell ref="B36:D36"/>
    <mergeCell ref="E36:F36"/>
    <mergeCell ref="G36:H36"/>
    <mergeCell ref="I36:I37"/>
    <mergeCell ref="J36:J37"/>
    <mergeCell ref="A29:D29"/>
    <mergeCell ref="B30:D30"/>
    <mergeCell ref="E30:F30"/>
    <mergeCell ref="G30:H30"/>
    <mergeCell ref="I30:I31"/>
    <mergeCell ref="J30:J31"/>
    <mergeCell ref="K30:K31"/>
    <mergeCell ref="A31:D31"/>
    <mergeCell ref="E31:F31"/>
    <mergeCell ref="G31:H31"/>
    <mergeCell ref="A26:D26"/>
    <mergeCell ref="L26:Q26"/>
    <mergeCell ref="R26:Z26"/>
    <mergeCell ref="B27:D27"/>
    <mergeCell ref="E27:F27"/>
    <mergeCell ref="G27:H27"/>
    <mergeCell ref="I27:I28"/>
    <mergeCell ref="J27:J28"/>
    <mergeCell ref="K27:K28"/>
    <mergeCell ref="A28:D28"/>
    <mergeCell ref="E28:F28"/>
    <mergeCell ref="G28:H28"/>
    <mergeCell ref="A23:D23"/>
    <mergeCell ref="L23:Q23"/>
    <mergeCell ref="R23:Z23"/>
    <mergeCell ref="B24:D24"/>
    <mergeCell ref="E24:F24"/>
    <mergeCell ref="G24:H24"/>
    <mergeCell ref="I24:I25"/>
    <mergeCell ref="J24:J25"/>
    <mergeCell ref="K24:K25"/>
    <mergeCell ref="A25:D25"/>
    <mergeCell ref="E25:F25"/>
    <mergeCell ref="G25:H25"/>
    <mergeCell ref="A20:D20"/>
    <mergeCell ref="L20:Q20"/>
    <mergeCell ref="E16:F16"/>
    <mergeCell ref="G16:H16"/>
    <mergeCell ref="A17:D17"/>
    <mergeCell ref="L17:Q17"/>
    <mergeCell ref="R20:Z20"/>
    <mergeCell ref="B21:D21"/>
    <mergeCell ref="E21:F21"/>
    <mergeCell ref="G21:H21"/>
    <mergeCell ref="I21:I22"/>
    <mergeCell ref="J21:J22"/>
    <mergeCell ref="K21:K22"/>
    <mergeCell ref="A22:D22"/>
    <mergeCell ref="E22:F22"/>
    <mergeCell ref="G22:H22"/>
    <mergeCell ref="R17:Z17"/>
    <mergeCell ref="B18:D18"/>
    <mergeCell ref="E18:F18"/>
    <mergeCell ref="G18:H18"/>
    <mergeCell ref="I18:I19"/>
    <mergeCell ref="J18:J19"/>
    <mergeCell ref="K18:K19"/>
    <mergeCell ref="A19:D19"/>
    <mergeCell ref="E19:F19"/>
    <mergeCell ref="G19:H19"/>
    <mergeCell ref="L7:BC7"/>
    <mergeCell ref="B9:D9"/>
    <mergeCell ref="E9:F9"/>
    <mergeCell ref="G9:H9"/>
    <mergeCell ref="A10:D10"/>
    <mergeCell ref="B11:D11"/>
    <mergeCell ref="E11:F11"/>
    <mergeCell ref="G11:H11"/>
    <mergeCell ref="I11:I13"/>
    <mergeCell ref="J11:J13"/>
    <mergeCell ref="A14:D14"/>
    <mergeCell ref="L14:Q14"/>
    <mergeCell ref="R14:Z14"/>
    <mergeCell ref="B15:D15"/>
    <mergeCell ref="E15:F15"/>
    <mergeCell ref="G15:H15"/>
    <mergeCell ref="I15:I16"/>
    <mergeCell ref="J15:J16"/>
    <mergeCell ref="K15:K16"/>
    <mergeCell ref="A16:D16"/>
    <mergeCell ref="A1:K4"/>
    <mergeCell ref="A7:A8"/>
    <mergeCell ref="B7:D8"/>
    <mergeCell ref="E7:F8"/>
    <mergeCell ref="G7:H8"/>
    <mergeCell ref="I7:I8"/>
    <mergeCell ref="J7:K7"/>
    <mergeCell ref="K11:K13"/>
    <mergeCell ref="B12:D12"/>
    <mergeCell ref="E12:F12"/>
    <mergeCell ref="G12:H12"/>
    <mergeCell ref="A13:D13"/>
    <mergeCell ref="E13:F13"/>
    <mergeCell ref="G13:H13"/>
    <mergeCell ref="A5:K5"/>
  </mergeCells>
  <pageMargins left="0.70866141732283472" right="0.70866141732283472" top="0.74803149606299213" bottom="0.74803149606299213" header="0.31496062992125984" footer="0.31496062992125984"/>
  <pageSetup paperSize="8" scale="4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C54"/>
  <sheetViews>
    <sheetView view="pageBreakPreview" topLeftCell="A4" zoomScale="60" zoomScaleNormal="80" workbookViewId="0">
      <pane xSplit="4" ySplit="5" topLeftCell="E28" activePane="bottomRight" state="frozen"/>
      <selection activeCell="A4" sqref="A4"/>
      <selection pane="topRight" activeCell="E4" sqref="E4"/>
      <selection pane="bottomLeft" activeCell="A9" sqref="A9"/>
      <selection pane="bottomRight" activeCell="K52" sqref="K52"/>
    </sheetView>
  </sheetViews>
  <sheetFormatPr defaultColWidth="8.85546875" defaultRowHeight="15" x14ac:dyDescent="0.25"/>
  <cols>
    <col min="1" max="1" width="4.42578125" style="2" customWidth="1"/>
    <col min="2" max="2" width="7.7109375" style="2" customWidth="1"/>
    <col min="3" max="3" width="8.28515625" style="2" customWidth="1"/>
    <col min="4" max="4" width="60.85546875" style="2" bestFit="1" customWidth="1"/>
    <col min="5" max="5" width="22.28515625" style="3" customWidth="1"/>
    <col min="6" max="6" width="10.7109375" style="3" customWidth="1"/>
    <col min="7" max="7" width="21.42578125" style="3" customWidth="1"/>
    <col min="8" max="8" width="14.28515625" style="3" customWidth="1"/>
    <col min="9" max="9" width="17.140625" style="3" customWidth="1"/>
    <col min="10" max="10" width="28.85546875" style="4" customWidth="1"/>
    <col min="11" max="11" width="33.28515625" style="3" customWidth="1"/>
    <col min="12" max="52" width="4.7109375" style="1" customWidth="1"/>
    <col min="53" max="55" width="4.7109375" customWidth="1"/>
  </cols>
  <sheetData>
    <row r="1" spans="1:55" x14ac:dyDescent="0.25">
      <c r="A1" s="157" t="s">
        <v>23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</row>
    <row r="2" spans="1:55" x14ac:dyDescent="0.25">
      <c r="A2" s="157"/>
      <c r="B2" s="157"/>
      <c r="C2" s="157"/>
      <c r="D2" s="157"/>
      <c r="E2" s="157"/>
      <c r="F2" s="157"/>
      <c r="G2" s="157"/>
      <c r="H2" s="157"/>
      <c r="I2" s="157"/>
      <c r="J2" s="157"/>
      <c r="K2" s="157"/>
    </row>
    <row r="3" spans="1:55" x14ac:dyDescent="0.25">
      <c r="A3" s="157"/>
      <c r="B3" s="157"/>
      <c r="C3" s="157"/>
      <c r="D3" s="157"/>
      <c r="E3" s="157"/>
      <c r="F3" s="157"/>
      <c r="G3" s="157"/>
      <c r="H3" s="157"/>
      <c r="I3" s="157"/>
      <c r="J3" s="157"/>
      <c r="K3" s="157"/>
    </row>
    <row r="4" spans="1:55" ht="87.75" customHeight="1" x14ac:dyDescent="0.25">
      <c r="A4" s="157"/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</row>
    <row r="5" spans="1:55" ht="15.75" thickBot="1" x14ac:dyDescent="0.3">
      <c r="L5" s="5"/>
      <c r="N5" s="6"/>
      <c r="O5" s="5" t="s">
        <v>0</v>
      </c>
      <c r="R5" s="5"/>
      <c r="U5" s="5"/>
    </row>
    <row r="6" spans="1:55" s="7" customFormat="1" ht="15.75" thickBot="1" x14ac:dyDescent="0.3">
      <c r="A6" s="158" t="s">
        <v>1</v>
      </c>
      <c r="B6" s="160" t="s">
        <v>2</v>
      </c>
      <c r="C6" s="160"/>
      <c r="D6" s="160"/>
      <c r="E6" s="162" t="s">
        <v>3</v>
      </c>
      <c r="F6" s="163"/>
      <c r="G6" s="166" t="s">
        <v>4</v>
      </c>
      <c r="H6" s="167"/>
      <c r="I6" s="170" t="s">
        <v>5</v>
      </c>
      <c r="J6" s="172" t="s">
        <v>6</v>
      </c>
      <c r="K6" s="173"/>
      <c r="L6" s="149" t="s">
        <v>111</v>
      </c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1"/>
    </row>
    <row r="7" spans="1:55" s="7" customFormat="1" ht="58.5" thickBot="1" x14ac:dyDescent="0.3">
      <c r="A7" s="159"/>
      <c r="B7" s="161"/>
      <c r="C7" s="161"/>
      <c r="D7" s="161"/>
      <c r="E7" s="164"/>
      <c r="F7" s="165"/>
      <c r="G7" s="168"/>
      <c r="H7" s="169"/>
      <c r="I7" s="171"/>
      <c r="J7" s="8" t="s">
        <v>7</v>
      </c>
      <c r="K7" s="9" t="s">
        <v>8</v>
      </c>
      <c r="L7" s="10">
        <v>5</v>
      </c>
      <c r="M7" s="10">
        <f>L7+5</f>
        <v>10</v>
      </c>
      <c r="N7" s="10">
        <f t="shared" ref="N7:BB7" si="0">M7+5</f>
        <v>15</v>
      </c>
      <c r="O7" s="10">
        <f t="shared" si="0"/>
        <v>20</v>
      </c>
      <c r="P7" s="10">
        <f t="shared" si="0"/>
        <v>25</v>
      </c>
      <c r="Q7" s="10">
        <f t="shared" si="0"/>
        <v>30</v>
      </c>
      <c r="R7" s="10">
        <f t="shared" si="0"/>
        <v>35</v>
      </c>
      <c r="S7" s="10">
        <f t="shared" si="0"/>
        <v>40</v>
      </c>
      <c r="T7" s="10">
        <f t="shared" si="0"/>
        <v>45</v>
      </c>
      <c r="U7" s="10">
        <f t="shared" si="0"/>
        <v>50</v>
      </c>
      <c r="V7" s="10">
        <f t="shared" si="0"/>
        <v>55</v>
      </c>
      <c r="W7" s="10">
        <f t="shared" si="0"/>
        <v>60</v>
      </c>
      <c r="X7" s="10">
        <f t="shared" si="0"/>
        <v>65</v>
      </c>
      <c r="Y7" s="10">
        <f t="shared" si="0"/>
        <v>70</v>
      </c>
      <c r="Z7" s="10">
        <f t="shared" si="0"/>
        <v>75</v>
      </c>
      <c r="AA7" s="10">
        <f t="shared" si="0"/>
        <v>80</v>
      </c>
      <c r="AB7" s="10">
        <f t="shared" si="0"/>
        <v>85</v>
      </c>
      <c r="AC7" s="10">
        <f t="shared" si="0"/>
        <v>90</v>
      </c>
      <c r="AD7" s="10">
        <f t="shared" si="0"/>
        <v>95</v>
      </c>
      <c r="AE7" s="10">
        <f t="shared" si="0"/>
        <v>100</v>
      </c>
      <c r="AF7" s="10">
        <f t="shared" si="0"/>
        <v>105</v>
      </c>
      <c r="AG7" s="10">
        <f t="shared" si="0"/>
        <v>110</v>
      </c>
      <c r="AH7" s="10">
        <f t="shared" si="0"/>
        <v>115</v>
      </c>
      <c r="AI7" s="10">
        <f t="shared" si="0"/>
        <v>120</v>
      </c>
      <c r="AJ7" s="10">
        <f t="shared" si="0"/>
        <v>125</v>
      </c>
      <c r="AK7" s="10">
        <f t="shared" si="0"/>
        <v>130</v>
      </c>
      <c r="AL7" s="10">
        <f t="shared" si="0"/>
        <v>135</v>
      </c>
      <c r="AM7" s="10">
        <f t="shared" si="0"/>
        <v>140</v>
      </c>
      <c r="AN7" s="10">
        <f t="shared" si="0"/>
        <v>145</v>
      </c>
      <c r="AO7" s="10">
        <f t="shared" si="0"/>
        <v>150</v>
      </c>
      <c r="AP7" s="10">
        <f t="shared" si="0"/>
        <v>155</v>
      </c>
      <c r="AQ7" s="10">
        <f t="shared" si="0"/>
        <v>160</v>
      </c>
      <c r="AR7" s="10">
        <f t="shared" si="0"/>
        <v>165</v>
      </c>
      <c r="AS7" s="10">
        <f t="shared" si="0"/>
        <v>170</v>
      </c>
      <c r="AT7" s="10">
        <f t="shared" si="0"/>
        <v>175</v>
      </c>
      <c r="AU7" s="10">
        <f t="shared" si="0"/>
        <v>180</v>
      </c>
      <c r="AV7" s="10">
        <f t="shared" si="0"/>
        <v>185</v>
      </c>
      <c r="AW7" s="10">
        <f t="shared" si="0"/>
        <v>190</v>
      </c>
      <c r="AX7" s="10">
        <f t="shared" si="0"/>
        <v>195</v>
      </c>
      <c r="AY7" s="10">
        <f t="shared" si="0"/>
        <v>200</v>
      </c>
      <c r="AZ7" s="10">
        <f t="shared" si="0"/>
        <v>205</v>
      </c>
      <c r="BA7" s="10">
        <f t="shared" si="0"/>
        <v>210</v>
      </c>
      <c r="BB7" s="10">
        <f t="shared" si="0"/>
        <v>215</v>
      </c>
      <c r="BC7" s="70">
        <f>BB7+7</f>
        <v>222</v>
      </c>
    </row>
    <row r="8" spans="1:55" s="19" customFormat="1" ht="12.75" thickBot="1" x14ac:dyDescent="0.3">
      <c r="A8" s="11">
        <v>1</v>
      </c>
      <c r="B8" s="152">
        <v>2</v>
      </c>
      <c r="C8" s="152"/>
      <c r="D8" s="152"/>
      <c r="E8" s="153">
        <v>3</v>
      </c>
      <c r="F8" s="154"/>
      <c r="G8" s="153">
        <v>4</v>
      </c>
      <c r="H8" s="154"/>
      <c r="I8" s="12">
        <v>5</v>
      </c>
      <c r="J8" s="13">
        <v>6</v>
      </c>
      <c r="K8" s="14">
        <v>7</v>
      </c>
      <c r="L8" s="15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8"/>
      <c r="BB8" s="18"/>
      <c r="BC8" s="71"/>
    </row>
    <row r="9" spans="1:55" s="19" customFormat="1" ht="21" x14ac:dyDescent="0.25">
      <c r="A9" s="94" t="s">
        <v>24</v>
      </c>
      <c r="B9" s="95"/>
      <c r="C9" s="95"/>
      <c r="D9" s="95"/>
      <c r="E9" s="33"/>
      <c r="F9" s="33"/>
      <c r="G9" s="33"/>
      <c r="H9" s="34"/>
      <c r="I9" s="35"/>
      <c r="J9" s="36"/>
      <c r="K9" s="37"/>
      <c r="L9" s="38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40"/>
      <c r="BB9" s="40"/>
      <c r="BC9" s="72"/>
    </row>
    <row r="10" spans="1:55" s="19" customFormat="1" ht="18.75" customHeight="1" x14ac:dyDescent="0.25">
      <c r="A10" s="27" t="s">
        <v>9</v>
      </c>
      <c r="B10" s="97" t="s">
        <v>42</v>
      </c>
      <c r="C10" s="97"/>
      <c r="D10" s="97"/>
      <c r="E10" s="98"/>
      <c r="F10" s="98"/>
      <c r="G10" s="110"/>
      <c r="H10" s="111"/>
      <c r="I10" s="100">
        <v>0.18</v>
      </c>
      <c r="J10" s="102"/>
      <c r="K10" s="143" t="s">
        <v>72</v>
      </c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6"/>
      <c r="BB10" s="56"/>
      <c r="BC10" s="73"/>
    </row>
    <row r="11" spans="1:55" s="19" customFormat="1" ht="18.75" customHeight="1" thickBot="1" x14ac:dyDescent="0.3">
      <c r="A11" s="27" t="s">
        <v>10</v>
      </c>
      <c r="B11" s="97" t="s">
        <v>27</v>
      </c>
      <c r="C11" s="97"/>
      <c r="D11" s="97"/>
      <c r="E11" s="98"/>
      <c r="F11" s="98"/>
      <c r="G11" s="110"/>
      <c r="H11" s="111"/>
      <c r="I11" s="177"/>
      <c r="J11" s="103"/>
      <c r="K11" s="1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6"/>
      <c r="BB11" s="56"/>
      <c r="BC11" s="73"/>
    </row>
    <row r="12" spans="1:55" s="19" customFormat="1" ht="19.5" thickBot="1" x14ac:dyDescent="0.3">
      <c r="A12" s="106" t="s">
        <v>25</v>
      </c>
      <c r="B12" s="107"/>
      <c r="C12" s="107"/>
      <c r="D12" s="108"/>
      <c r="E12" s="92">
        <f>$E$45*I10</f>
        <v>0</v>
      </c>
      <c r="F12" s="109"/>
      <c r="G12" s="92">
        <f>E12*1.23</f>
        <v>0</v>
      </c>
      <c r="H12" s="93"/>
      <c r="I12" s="101"/>
      <c r="J12" s="142"/>
      <c r="K12" s="144"/>
      <c r="L12" s="41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3"/>
      <c r="BB12" s="43"/>
      <c r="BC12" s="74"/>
    </row>
    <row r="13" spans="1:55" ht="21" x14ac:dyDescent="0.25">
      <c r="A13" s="94" t="s">
        <v>33</v>
      </c>
      <c r="B13" s="95"/>
      <c r="C13" s="95"/>
      <c r="D13" s="95"/>
      <c r="E13" s="33"/>
      <c r="F13" s="33"/>
      <c r="G13" s="33"/>
      <c r="H13" s="34"/>
      <c r="I13" s="35"/>
      <c r="J13" s="36"/>
      <c r="K13" s="44"/>
      <c r="L13" s="137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25"/>
      <c r="AB13" s="2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6"/>
      <c r="BB13" s="46"/>
      <c r="BC13" s="75"/>
    </row>
    <row r="14" spans="1:55" ht="20.100000000000001" customHeight="1" thickBot="1" x14ac:dyDescent="0.3">
      <c r="A14" s="27" t="s">
        <v>9</v>
      </c>
      <c r="B14" s="97" t="s">
        <v>112</v>
      </c>
      <c r="C14" s="97"/>
      <c r="D14" s="97"/>
      <c r="E14" s="156"/>
      <c r="F14" s="156"/>
      <c r="G14" s="110"/>
      <c r="H14" s="111"/>
      <c r="I14" s="100">
        <v>0.03</v>
      </c>
      <c r="J14" s="102"/>
      <c r="K14" s="175" t="s">
        <v>71</v>
      </c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6"/>
      <c r="BB14" s="56"/>
      <c r="BC14" s="73"/>
    </row>
    <row r="15" spans="1:55" s="32" customFormat="1" ht="29.25" customHeight="1" thickBot="1" x14ac:dyDescent="0.3">
      <c r="A15" s="106" t="s">
        <v>28</v>
      </c>
      <c r="B15" s="107"/>
      <c r="C15" s="107"/>
      <c r="D15" s="108"/>
      <c r="E15" s="92">
        <f>$E$45*I14</f>
        <v>0</v>
      </c>
      <c r="F15" s="109"/>
      <c r="G15" s="92">
        <f>E15*1.23</f>
        <v>0</v>
      </c>
      <c r="H15" s="93"/>
      <c r="I15" s="101"/>
      <c r="J15" s="142"/>
      <c r="K15" s="176"/>
      <c r="L15" s="47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50"/>
      <c r="BB15" s="50"/>
      <c r="BC15" s="76"/>
    </row>
    <row r="16" spans="1:55" ht="21" x14ac:dyDescent="0.25">
      <c r="A16" s="94" t="s">
        <v>34</v>
      </c>
      <c r="B16" s="95"/>
      <c r="C16" s="95"/>
      <c r="D16" s="95"/>
      <c r="E16" s="20"/>
      <c r="F16" s="20"/>
      <c r="G16" s="20"/>
      <c r="H16" s="21"/>
      <c r="I16" s="22"/>
      <c r="J16" s="23"/>
      <c r="K16" s="24"/>
      <c r="L16" s="96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2"/>
      <c r="BB16" s="52"/>
      <c r="BC16" s="77"/>
    </row>
    <row r="17" spans="1:55" ht="20.100000000000001" customHeight="1" thickBot="1" x14ac:dyDescent="0.3">
      <c r="A17" s="27" t="s">
        <v>9</v>
      </c>
      <c r="B17" s="97" t="s">
        <v>30</v>
      </c>
      <c r="C17" s="97"/>
      <c r="D17" s="97"/>
      <c r="E17" s="98"/>
      <c r="F17" s="98"/>
      <c r="G17" s="98"/>
      <c r="H17" s="99"/>
      <c r="I17" s="100">
        <v>0.05</v>
      </c>
      <c r="J17" s="102"/>
      <c r="K17" s="104" t="s">
        <v>73</v>
      </c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55"/>
      <c r="AU17" s="55"/>
      <c r="AV17" s="55"/>
      <c r="AW17" s="55"/>
      <c r="AX17" s="55"/>
      <c r="AY17" s="55"/>
      <c r="AZ17" s="55"/>
      <c r="BA17" s="56"/>
      <c r="BB17" s="56"/>
      <c r="BC17" s="73"/>
    </row>
    <row r="18" spans="1:55" s="32" customFormat="1" ht="29.25" customHeight="1" thickBot="1" x14ac:dyDescent="0.3">
      <c r="A18" s="106" t="s">
        <v>14</v>
      </c>
      <c r="B18" s="107"/>
      <c r="C18" s="107"/>
      <c r="D18" s="108"/>
      <c r="E18" s="92">
        <f>$E$45*I17</f>
        <v>0</v>
      </c>
      <c r="F18" s="109"/>
      <c r="G18" s="92">
        <f>E18*1.23</f>
        <v>0</v>
      </c>
      <c r="H18" s="93"/>
      <c r="I18" s="101"/>
      <c r="J18" s="103"/>
      <c r="K18" s="105"/>
      <c r="L18" s="53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50"/>
      <c r="BB18" s="50"/>
      <c r="BC18" s="76"/>
    </row>
    <row r="19" spans="1:55" ht="21" x14ac:dyDescent="0.25">
      <c r="A19" s="94" t="s">
        <v>35</v>
      </c>
      <c r="B19" s="95"/>
      <c r="C19" s="95"/>
      <c r="D19" s="95"/>
      <c r="E19" s="20"/>
      <c r="F19" s="20"/>
      <c r="G19" s="20"/>
      <c r="H19" s="21"/>
      <c r="I19" s="22"/>
      <c r="J19" s="23"/>
      <c r="K19" s="24"/>
      <c r="L19" s="96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2"/>
      <c r="BB19" s="52"/>
      <c r="BC19" s="77"/>
    </row>
    <row r="20" spans="1:55" ht="20.100000000000001" customHeight="1" thickBot="1" x14ac:dyDescent="0.3">
      <c r="A20" s="27" t="s">
        <v>9</v>
      </c>
      <c r="B20" s="97" t="s">
        <v>31</v>
      </c>
      <c r="C20" s="97"/>
      <c r="D20" s="97"/>
      <c r="E20" s="98"/>
      <c r="F20" s="98"/>
      <c r="G20" s="98"/>
      <c r="H20" s="99"/>
      <c r="I20" s="100">
        <v>0.09</v>
      </c>
      <c r="J20" s="102"/>
      <c r="K20" s="104" t="s">
        <v>74</v>
      </c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6"/>
      <c r="BB20" s="56"/>
      <c r="BC20" s="73"/>
    </row>
    <row r="21" spans="1:55" s="32" customFormat="1" ht="29.25" customHeight="1" thickBot="1" x14ac:dyDescent="0.3">
      <c r="A21" s="106" t="s">
        <v>29</v>
      </c>
      <c r="B21" s="107"/>
      <c r="C21" s="107"/>
      <c r="D21" s="108"/>
      <c r="E21" s="92">
        <f>$E$45*I20</f>
        <v>0</v>
      </c>
      <c r="F21" s="109"/>
      <c r="G21" s="92">
        <f>E21*1.23</f>
        <v>0</v>
      </c>
      <c r="H21" s="93"/>
      <c r="I21" s="101"/>
      <c r="J21" s="103"/>
      <c r="K21" s="105"/>
      <c r="L21" s="53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50"/>
      <c r="BB21" s="50"/>
      <c r="BC21" s="76"/>
    </row>
    <row r="22" spans="1:55" ht="21" x14ac:dyDescent="0.25">
      <c r="A22" s="94" t="s">
        <v>36</v>
      </c>
      <c r="B22" s="95"/>
      <c r="C22" s="95"/>
      <c r="D22" s="95"/>
      <c r="E22" s="20"/>
      <c r="F22" s="20"/>
      <c r="G22" s="20"/>
      <c r="H22" s="21"/>
      <c r="I22" s="22"/>
      <c r="J22" s="23"/>
      <c r="K22" s="24"/>
      <c r="L22" s="96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2"/>
      <c r="BB22" s="52"/>
      <c r="BC22" s="77"/>
    </row>
    <row r="23" spans="1:55" ht="20.100000000000001" customHeight="1" thickBot="1" x14ac:dyDescent="0.3">
      <c r="A23" s="27" t="s">
        <v>9</v>
      </c>
      <c r="B23" s="97" t="s">
        <v>32</v>
      </c>
      <c r="C23" s="97"/>
      <c r="D23" s="97"/>
      <c r="E23" s="98"/>
      <c r="F23" s="98"/>
      <c r="G23" s="98"/>
      <c r="H23" s="99"/>
      <c r="I23" s="100">
        <v>0.08</v>
      </c>
      <c r="J23" s="102"/>
      <c r="K23" s="104" t="s">
        <v>75</v>
      </c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6"/>
      <c r="BB23" s="56"/>
      <c r="BC23" s="73"/>
    </row>
    <row r="24" spans="1:55" s="32" customFormat="1" ht="29.25" customHeight="1" thickBot="1" x14ac:dyDescent="0.3">
      <c r="A24" s="106" t="s">
        <v>15</v>
      </c>
      <c r="B24" s="107"/>
      <c r="C24" s="107"/>
      <c r="D24" s="108"/>
      <c r="E24" s="92">
        <f>$E$45*I23</f>
        <v>0</v>
      </c>
      <c r="F24" s="109"/>
      <c r="G24" s="92">
        <f>E24*1.23</f>
        <v>0</v>
      </c>
      <c r="H24" s="93"/>
      <c r="I24" s="101"/>
      <c r="J24" s="103"/>
      <c r="K24" s="105"/>
      <c r="L24" s="53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50"/>
      <c r="BB24" s="50"/>
      <c r="BC24" s="76"/>
    </row>
    <row r="25" spans="1:55" s="19" customFormat="1" ht="19.350000000000001" customHeight="1" x14ac:dyDescent="0.25">
      <c r="A25" s="94" t="s">
        <v>37</v>
      </c>
      <c r="B25" s="95"/>
      <c r="C25" s="95"/>
      <c r="D25" s="95"/>
      <c r="E25" s="33"/>
      <c r="F25" s="33"/>
      <c r="G25" s="33"/>
      <c r="H25" s="34"/>
      <c r="I25" s="35"/>
      <c r="J25" s="36"/>
      <c r="K25" s="37"/>
      <c r="L25" s="38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40"/>
      <c r="BB25" s="40"/>
      <c r="BC25" s="72"/>
    </row>
    <row r="26" spans="1:55" s="19" customFormat="1" ht="20.100000000000001" customHeight="1" thickBot="1" x14ac:dyDescent="0.3">
      <c r="A26" s="27" t="s">
        <v>9</v>
      </c>
      <c r="B26" s="97" t="s">
        <v>38</v>
      </c>
      <c r="C26" s="97"/>
      <c r="D26" s="97"/>
      <c r="E26" s="156"/>
      <c r="F26" s="156"/>
      <c r="G26" s="110"/>
      <c r="H26" s="111"/>
      <c r="I26" s="100">
        <v>0.25</v>
      </c>
      <c r="J26" s="102"/>
      <c r="K26" s="143" t="s">
        <v>52</v>
      </c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6"/>
      <c r="BB26" s="56"/>
      <c r="BC26" s="73"/>
    </row>
    <row r="27" spans="1:55" s="19" customFormat="1" ht="19.350000000000001" customHeight="1" thickBot="1" x14ac:dyDescent="0.3">
      <c r="A27" s="106" t="s">
        <v>39</v>
      </c>
      <c r="B27" s="107"/>
      <c r="C27" s="107"/>
      <c r="D27" s="108"/>
      <c r="E27" s="92">
        <f>$E$45*I26</f>
        <v>0</v>
      </c>
      <c r="F27" s="109"/>
      <c r="G27" s="92">
        <f>E27*1.23</f>
        <v>0</v>
      </c>
      <c r="H27" s="93"/>
      <c r="I27" s="101"/>
      <c r="J27" s="142"/>
      <c r="K27" s="144"/>
      <c r="L27" s="41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3"/>
      <c r="BB27" s="43"/>
      <c r="BC27" s="74"/>
    </row>
    <row r="28" spans="1:55" s="19" customFormat="1" ht="19.350000000000001" customHeight="1" x14ac:dyDescent="0.25">
      <c r="A28" s="94" t="s">
        <v>40</v>
      </c>
      <c r="B28" s="95"/>
      <c r="C28" s="95"/>
      <c r="D28" s="95"/>
      <c r="E28" s="33"/>
      <c r="F28" s="33"/>
      <c r="G28" s="33"/>
      <c r="H28" s="34"/>
      <c r="I28" s="35"/>
      <c r="J28" s="36"/>
      <c r="K28" s="37"/>
      <c r="L28" s="38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0"/>
      <c r="BB28" s="40"/>
      <c r="BC28" s="72"/>
    </row>
    <row r="29" spans="1:55" s="19" customFormat="1" ht="20.100000000000001" customHeight="1" thickBot="1" x14ac:dyDescent="0.3">
      <c r="A29" s="27" t="s">
        <v>9</v>
      </c>
      <c r="B29" s="97" t="s">
        <v>41</v>
      </c>
      <c r="C29" s="97"/>
      <c r="D29" s="97"/>
      <c r="E29" s="98"/>
      <c r="F29" s="98"/>
      <c r="G29" s="110"/>
      <c r="H29" s="111"/>
      <c r="I29" s="100">
        <v>0.1</v>
      </c>
      <c r="J29" s="103"/>
      <c r="K29" s="143" t="s">
        <v>76</v>
      </c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6"/>
      <c r="BB29" s="56"/>
      <c r="BC29" s="73"/>
    </row>
    <row r="30" spans="1:55" s="19" customFormat="1" ht="19.350000000000001" customHeight="1" thickBot="1" x14ac:dyDescent="0.3">
      <c r="A30" s="106" t="s">
        <v>45</v>
      </c>
      <c r="B30" s="107"/>
      <c r="C30" s="107"/>
      <c r="D30" s="108"/>
      <c r="E30" s="92">
        <f>$E$45*I29</f>
        <v>0</v>
      </c>
      <c r="F30" s="109"/>
      <c r="G30" s="92">
        <f>E30*1.23</f>
        <v>0</v>
      </c>
      <c r="H30" s="93"/>
      <c r="I30" s="101"/>
      <c r="J30" s="142"/>
      <c r="K30" s="144"/>
      <c r="L30" s="41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3"/>
      <c r="BB30" s="43"/>
      <c r="BC30" s="74"/>
    </row>
    <row r="31" spans="1:55" ht="21" x14ac:dyDescent="0.25">
      <c r="A31" s="94" t="s">
        <v>43</v>
      </c>
      <c r="B31" s="128"/>
      <c r="C31" s="128"/>
      <c r="D31" s="128"/>
      <c r="E31" s="20"/>
      <c r="F31" s="20"/>
      <c r="G31" s="20"/>
      <c r="H31" s="21"/>
      <c r="I31" s="22"/>
      <c r="J31" s="23"/>
      <c r="K31" s="24"/>
      <c r="L31" s="137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  <c r="Y31" s="138"/>
      <c r="Z31" s="138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6"/>
      <c r="BB31" s="26"/>
      <c r="BC31" s="78"/>
    </row>
    <row r="32" spans="1:55" ht="20.100000000000001" customHeight="1" x14ac:dyDescent="0.25">
      <c r="A32" s="27" t="s">
        <v>9</v>
      </c>
      <c r="B32" s="97" t="s">
        <v>26</v>
      </c>
      <c r="C32" s="97"/>
      <c r="D32" s="97"/>
      <c r="E32" s="98"/>
      <c r="F32" s="98"/>
      <c r="G32" s="98"/>
      <c r="H32" s="99"/>
      <c r="I32" s="100">
        <v>7.0000000000000007E-2</v>
      </c>
      <c r="J32" s="102"/>
      <c r="K32" s="104" t="s">
        <v>77</v>
      </c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6"/>
      <c r="BB32" s="56"/>
      <c r="BC32" s="73"/>
    </row>
    <row r="33" spans="1:55" ht="20.100000000000001" customHeight="1" thickBot="1" x14ac:dyDescent="0.3">
      <c r="A33" s="27" t="s">
        <v>11</v>
      </c>
      <c r="B33" s="97" t="s">
        <v>12</v>
      </c>
      <c r="C33" s="97"/>
      <c r="D33" s="97"/>
      <c r="E33" s="98"/>
      <c r="F33" s="98"/>
      <c r="G33" s="98"/>
      <c r="H33" s="99"/>
      <c r="I33" s="177"/>
      <c r="J33" s="103"/>
      <c r="K33" s="178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6"/>
      <c r="BB33" s="56"/>
      <c r="BC33" s="73"/>
    </row>
    <row r="34" spans="1:55" s="32" customFormat="1" ht="29.25" customHeight="1" thickBot="1" x14ac:dyDescent="0.3">
      <c r="A34" s="106" t="s">
        <v>46</v>
      </c>
      <c r="B34" s="107"/>
      <c r="C34" s="107"/>
      <c r="D34" s="108"/>
      <c r="E34" s="92">
        <f>$E$45*I32</f>
        <v>0</v>
      </c>
      <c r="F34" s="109"/>
      <c r="G34" s="92">
        <f>E34*1.23</f>
        <v>0</v>
      </c>
      <c r="H34" s="93"/>
      <c r="I34" s="101"/>
      <c r="J34" s="142"/>
      <c r="K34" s="105"/>
      <c r="L34" s="28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1"/>
      <c r="BB34" s="31"/>
      <c r="BC34" s="79"/>
    </row>
    <row r="35" spans="1:55" ht="21" x14ac:dyDescent="0.25">
      <c r="A35" s="94" t="s">
        <v>44</v>
      </c>
      <c r="B35" s="128"/>
      <c r="C35" s="128"/>
      <c r="D35" s="128"/>
      <c r="E35" s="20"/>
      <c r="F35" s="20"/>
      <c r="G35" s="20"/>
      <c r="H35" s="21"/>
      <c r="I35" s="22"/>
      <c r="J35" s="23"/>
      <c r="K35" s="24"/>
      <c r="L35" s="137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6"/>
      <c r="BB35" s="26"/>
      <c r="BC35" s="78"/>
    </row>
    <row r="36" spans="1:55" ht="20.100000000000001" customHeight="1" x14ac:dyDescent="0.25">
      <c r="A36" s="27" t="s">
        <v>9</v>
      </c>
      <c r="B36" s="125" t="s">
        <v>108</v>
      </c>
      <c r="C36" s="126"/>
      <c r="D36" s="127"/>
      <c r="E36" s="98"/>
      <c r="F36" s="98"/>
      <c r="G36" s="98"/>
      <c r="H36" s="99"/>
      <c r="I36" s="145">
        <v>0.05</v>
      </c>
      <c r="J36" s="102"/>
      <c r="K36" s="146" t="s">
        <v>78</v>
      </c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55"/>
      <c r="AU36" s="55"/>
      <c r="AV36" s="55"/>
      <c r="AW36" s="55"/>
      <c r="AX36" s="55"/>
      <c r="AY36" s="55"/>
      <c r="AZ36" s="55"/>
      <c r="BA36" s="56"/>
      <c r="BB36" s="56"/>
      <c r="BC36" s="73"/>
    </row>
    <row r="37" spans="1:55" ht="20.100000000000001" customHeight="1" x14ac:dyDescent="0.25">
      <c r="A37" s="27" t="s">
        <v>10</v>
      </c>
      <c r="B37" s="125" t="s">
        <v>50</v>
      </c>
      <c r="C37" s="126"/>
      <c r="D37" s="127"/>
      <c r="E37" s="98"/>
      <c r="F37" s="98"/>
      <c r="G37" s="98"/>
      <c r="H37" s="99"/>
      <c r="I37" s="119"/>
      <c r="J37" s="103"/>
      <c r="K37" s="147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6"/>
      <c r="BB37" s="56"/>
      <c r="BC37" s="73"/>
    </row>
    <row r="38" spans="1:55" ht="20.100000000000001" customHeight="1" thickBot="1" x14ac:dyDescent="0.3">
      <c r="A38" s="27" t="s">
        <v>11</v>
      </c>
      <c r="B38" s="125" t="s">
        <v>49</v>
      </c>
      <c r="C38" s="126"/>
      <c r="D38" s="127"/>
      <c r="E38" s="98"/>
      <c r="F38" s="98"/>
      <c r="G38" s="98"/>
      <c r="H38" s="99"/>
      <c r="I38" s="119"/>
      <c r="J38" s="103"/>
      <c r="K38" s="147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6"/>
      <c r="BB38" s="56"/>
      <c r="BC38" s="73"/>
    </row>
    <row r="39" spans="1:55" s="32" customFormat="1" ht="29.25" customHeight="1" thickBot="1" x14ac:dyDescent="0.3">
      <c r="A39" s="106" t="s">
        <v>47</v>
      </c>
      <c r="B39" s="107"/>
      <c r="C39" s="107"/>
      <c r="D39" s="108"/>
      <c r="E39" s="92">
        <f>$E$45*I36</f>
        <v>0</v>
      </c>
      <c r="F39" s="109"/>
      <c r="G39" s="92">
        <f>E39*1.23</f>
        <v>0</v>
      </c>
      <c r="H39" s="93"/>
      <c r="I39" s="120"/>
      <c r="J39" s="142"/>
      <c r="K39" s="148"/>
      <c r="L39" s="28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1"/>
      <c r="BB39" s="31"/>
      <c r="BC39" s="79"/>
    </row>
    <row r="40" spans="1:55" ht="21" x14ac:dyDescent="0.25">
      <c r="A40" s="94" t="s">
        <v>53</v>
      </c>
      <c r="B40" s="128"/>
      <c r="C40" s="128"/>
      <c r="D40" s="128"/>
      <c r="E40" s="20"/>
      <c r="F40" s="20"/>
      <c r="G40" s="20"/>
      <c r="H40" s="21"/>
      <c r="I40" s="35"/>
      <c r="J40" s="36"/>
      <c r="K40" s="44"/>
      <c r="L40" s="96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2"/>
      <c r="BB40" s="52"/>
      <c r="BC40" s="77"/>
    </row>
    <row r="41" spans="1:55" ht="20.100000000000001" customHeight="1" x14ac:dyDescent="0.25">
      <c r="A41" s="80" t="s">
        <v>9</v>
      </c>
      <c r="B41" s="125" t="s">
        <v>109</v>
      </c>
      <c r="C41" s="126"/>
      <c r="D41" s="127"/>
      <c r="E41" s="98"/>
      <c r="F41" s="98"/>
      <c r="G41" s="98"/>
      <c r="H41" s="99"/>
      <c r="I41" s="119">
        <v>0.1</v>
      </c>
      <c r="J41" s="121"/>
      <c r="K41" s="123" t="s">
        <v>152</v>
      </c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6"/>
      <c r="BB41" s="56"/>
      <c r="BC41" s="73"/>
    </row>
    <row r="42" spans="1:55" ht="20.100000000000001" customHeight="1" x14ac:dyDescent="0.25">
      <c r="A42" s="80" t="s">
        <v>10</v>
      </c>
      <c r="B42" s="125" t="s">
        <v>17</v>
      </c>
      <c r="C42" s="126"/>
      <c r="D42" s="127"/>
      <c r="E42" s="98"/>
      <c r="F42" s="98"/>
      <c r="G42" s="98"/>
      <c r="H42" s="99"/>
      <c r="I42" s="119"/>
      <c r="J42" s="121"/>
      <c r="K42" s="123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6"/>
      <c r="BB42" s="56"/>
      <c r="BC42" s="73"/>
    </row>
    <row r="43" spans="1:55" ht="20.100000000000001" customHeight="1" thickBot="1" x14ac:dyDescent="0.3">
      <c r="A43" s="81" t="s">
        <v>11</v>
      </c>
      <c r="B43" s="134" t="s">
        <v>18</v>
      </c>
      <c r="C43" s="135"/>
      <c r="D43" s="136"/>
      <c r="E43" s="139"/>
      <c r="F43" s="140"/>
      <c r="G43" s="140"/>
      <c r="H43" s="141"/>
      <c r="I43" s="119"/>
      <c r="J43" s="121"/>
      <c r="K43" s="123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56"/>
      <c r="BB43" s="56"/>
      <c r="BC43" s="73"/>
    </row>
    <row r="44" spans="1:55" s="32" customFormat="1" ht="27.75" customHeight="1" thickBot="1" x14ac:dyDescent="0.3">
      <c r="A44" s="106" t="s">
        <v>48</v>
      </c>
      <c r="B44" s="107"/>
      <c r="C44" s="107"/>
      <c r="D44" s="108"/>
      <c r="E44" s="92">
        <f>$E$45*I41</f>
        <v>0</v>
      </c>
      <c r="F44" s="109"/>
      <c r="G44" s="92">
        <f>E44*1.23</f>
        <v>0</v>
      </c>
      <c r="H44" s="93"/>
      <c r="I44" s="120"/>
      <c r="J44" s="122"/>
      <c r="K44" s="124"/>
      <c r="L44" s="28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1"/>
      <c r="BB44" s="31"/>
      <c r="BC44" s="79"/>
    </row>
    <row r="45" spans="1:55" s="32" customFormat="1" ht="35.25" customHeight="1" thickBot="1" x14ac:dyDescent="0.3">
      <c r="A45" s="129" t="s">
        <v>19</v>
      </c>
      <c r="B45" s="130"/>
      <c r="C45" s="130"/>
      <c r="D45" s="130"/>
      <c r="E45" s="131"/>
      <c r="F45" s="132"/>
      <c r="G45" s="131">
        <f>SUM(G44,G39,G34,G30,G27,G24,G21,G18,G15,G12)</f>
        <v>0</v>
      </c>
      <c r="H45" s="133"/>
      <c r="I45" s="57">
        <f>SUM(I10:I44)</f>
        <v>0.99999999999999989</v>
      </c>
      <c r="J45" s="58"/>
      <c r="K45" s="59"/>
      <c r="L45" s="60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</row>
    <row r="46" spans="1:55" ht="15.75" x14ac:dyDescent="0.25">
      <c r="K46" s="62"/>
    </row>
    <row r="48" spans="1:55" s="1" customFormat="1" ht="21" x14ac:dyDescent="0.25">
      <c r="A48" s="63" t="s">
        <v>20</v>
      </c>
      <c r="B48" s="64"/>
      <c r="C48" s="64"/>
      <c r="D48" s="65"/>
      <c r="E48" s="59"/>
      <c r="F48" s="59"/>
      <c r="G48" s="59"/>
      <c r="H48" s="66"/>
      <c r="I48" s="66"/>
      <c r="J48" s="4"/>
      <c r="K48" s="3"/>
      <c r="BA48"/>
      <c r="BB48"/>
      <c r="BC48"/>
    </row>
    <row r="49" spans="1:55" s="1" customFormat="1" ht="42" customHeight="1" x14ac:dyDescent="0.25">
      <c r="A49" s="116" t="s">
        <v>21</v>
      </c>
      <c r="B49" s="117"/>
      <c r="C49" s="117"/>
      <c r="D49" s="117"/>
      <c r="E49" s="117"/>
      <c r="F49" s="117"/>
      <c r="G49" s="117"/>
      <c r="H49" s="117"/>
      <c r="I49" s="118"/>
      <c r="J49" s="4"/>
      <c r="K49" s="67"/>
      <c r="BA49"/>
      <c r="BB49"/>
      <c r="BC49"/>
    </row>
    <row r="50" spans="1:55" s="1" customFormat="1" ht="30" customHeight="1" x14ac:dyDescent="0.25">
      <c r="A50" s="116" t="s">
        <v>110</v>
      </c>
      <c r="B50" s="117"/>
      <c r="C50" s="117"/>
      <c r="D50" s="117"/>
      <c r="E50" s="117"/>
      <c r="F50" s="117"/>
      <c r="G50" s="117"/>
      <c r="H50" s="117"/>
      <c r="I50" s="118"/>
      <c r="J50" s="4"/>
      <c r="K50" s="67"/>
      <c r="BA50"/>
      <c r="BB50"/>
      <c r="BC50"/>
    </row>
    <row r="51" spans="1:55" s="1" customFormat="1" ht="68.25" customHeight="1" x14ac:dyDescent="0.25">
      <c r="A51" s="115" t="s">
        <v>22</v>
      </c>
      <c r="B51" s="115"/>
      <c r="C51" s="115"/>
      <c r="D51" s="115"/>
      <c r="E51" s="115"/>
      <c r="F51" s="115"/>
      <c r="G51" s="115"/>
      <c r="H51" s="115"/>
      <c r="I51" s="115"/>
      <c r="J51" s="4"/>
      <c r="K51" s="3"/>
      <c r="BA51"/>
      <c r="BB51"/>
      <c r="BC51"/>
    </row>
    <row r="52" spans="1:55" s="1" customFormat="1" ht="171.75" customHeight="1" x14ac:dyDescent="0.25">
      <c r="A52" s="194" t="s">
        <v>154</v>
      </c>
      <c r="B52" s="115"/>
      <c r="C52" s="115"/>
      <c r="D52" s="115"/>
      <c r="E52" s="115"/>
      <c r="F52" s="115"/>
      <c r="G52" s="115"/>
      <c r="H52" s="115"/>
      <c r="I52" s="115"/>
      <c r="J52" s="4"/>
      <c r="K52" s="3"/>
      <c r="BA52"/>
      <c r="BB52"/>
      <c r="BC52"/>
    </row>
    <row r="54" spans="1:55" s="1" customFormat="1" x14ac:dyDescent="0.25">
      <c r="A54" s="2"/>
      <c r="B54" s="2"/>
      <c r="C54" s="2"/>
      <c r="D54" s="2"/>
      <c r="E54" s="3"/>
      <c r="F54" s="3"/>
      <c r="G54" s="3"/>
      <c r="H54" s="3"/>
      <c r="I54" s="68"/>
      <c r="J54" s="4"/>
      <c r="K54" s="3"/>
      <c r="BA54"/>
      <c r="BB54"/>
      <c r="BC54"/>
    </row>
  </sheetData>
  <mergeCells count="150">
    <mergeCell ref="A1:K4"/>
    <mergeCell ref="A6:A7"/>
    <mergeCell ref="B6:D7"/>
    <mergeCell ref="E6:F7"/>
    <mergeCell ref="G6:H7"/>
    <mergeCell ref="I6:I7"/>
    <mergeCell ref="J6:K6"/>
    <mergeCell ref="K10:K12"/>
    <mergeCell ref="B11:D11"/>
    <mergeCell ref="E11:F11"/>
    <mergeCell ref="G11:H11"/>
    <mergeCell ref="A12:D12"/>
    <mergeCell ref="E12:F12"/>
    <mergeCell ref="G12:H12"/>
    <mergeCell ref="L6:BC6"/>
    <mergeCell ref="B8:D8"/>
    <mergeCell ref="E8:F8"/>
    <mergeCell ref="G8:H8"/>
    <mergeCell ref="A9:D9"/>
    <mergeCell ref="B10:D10"/>
    <mergeCell ref="E10:F10"/>
    <mergeCell ref="G10:H10"/>
    <mergeCell ref="I10:I12"/>
    <mergeCell ref="J10:J12"/>
    <mergeCell ref="A15:D15"/>
    <mergeCell ref="E15:F15"/>
    <mergeCell ref="G15:H15"/>
    <mergeCell ref="A16:D16"/>
    <mergeCell ref="A13:D13"/>
    <mergeCell ref="L13:Q13"/>
    <mergeCell ref="R13:Z13"/>
    <mergeCell ref="B14:D14"/>
    <mergeCell ref="E14:F14"/>
    <mergeCell ref="G14:H14"/>
    <mergeCell ref="I14:I15"/>
    <mergeCell ref="J14:J15"/>
    <mergeCell ref="K14:K15"/>
    <mergeCell ref="A18:D18"/>
    <mergeCell ref="E18:F18"/>
    <mergeCell ref="G18:H18"/>
    <mergeCell ref="A19:D19"/>
    <mergeCell ref="L19:Q19"/>
    <mergeCell ref="L16:Q16"/>
    <mergeCell ref="R16:Z16"/>
    <mergeCell ref="B17:D17"/>
    <mergeCell ref="E17:F17"/>
    <mergeCell ref="G17:H17"/>
    <mergeCell ref="I17:I18"/>
    <mergeCell ref="J17:J18"/>
    <mergeCell ref="K17:K18"/>
    <mergeCell ref="L22:Q22"/>
    <mergeCell ref="R22:Z22"/>
    <mergeCell ref="R19:Z19"/>
    <mergeCell ref="B20:D20"/>
    <mergeCell ref="E20:F20"/>
    <mergeCell ref="G20:H20"/>
    <mergeCell ref="I20:I21"/>
    <mergeCell ref="J20:J21"/>
    <mergeCell ref="K20:K21"/>
    <mergeCell ref="B23:D23"/>
    <mergeCell ref="E23:F23"/>
    <mergeCell ref="G23:H23"/>
    <mergeCell ref="I23:I24"/>
    <mergeCell ref="J23:J24"/>
    <mergeCell ref="K23:K24"/>
    <mergeCell ref="A24:D24"/>
    <mergeCell ref="A21:D21"/>
    <mergeCell ref="E21:F21"/>
    <mergeCell ref="G21:H21"/>
    <mergeCell ref="A22:D22"/>
    <mergeCell ref="I26:I27"/>
    <mergeCell ref="J26:J27"/>
    <mergeCell ref="K26:K27"/>
    <mergeCell ref="A27:D27"/>
    <mergeCell ref="E27:F27"/>
    <mergeCell ref="G27:H27"/>
    <mergeCell ref="E24:F24"/>
    <mergeCell ref="G24:H24"/>
    <mergeCell ref="A25:D25"/>
    <mergeCell ref="B26:D26"/>
    <mergeCell ref="E26:F26"/>
    <mergeCell ref="G26:H26"/>
    <mergeCell ref="L40:Q40"/>
    <mergeCell ref="R40:Z40"/>
    <mergeCell ref="K29:K30"/>
    <mergeCell ref="A30:D30"/>
    <mergeCell ref="E30:F30"/>
    <mergeCell ref="G30:H30"/>
    <mergeCell ref="A31:D31"/>
    <mergeCell ref="L31:Q31"/>
    <mergeCell ref="A28:D28"/>
    <mergeCell ref="B29:D29"/>
    <mergeCell ref="E29:F29"/>
    <mergeCell ref="G29:H29"/>
    <mergeCell ref="I29:I30"/>
    <mergeCell ref="J29:J30"/>
    <mergeCell ref="L35:Q35"/>
    <mergeCell ref="R35:Z35"/>
    <mergeCell ref="R31:Z31"/>
    <mergeCell ref="B32:D32"/>
    <mergeCell ref="E32:F32"/>
    <mergeCell ref="G32:H32"/>
    <mergeCell ref="I32:I34"/>
    <mergeCell ref="J32:J34"/>
    <mergeCell ref="K32:K34"/>
    <mergeCell ref="B33:D33"/>
    <mergeCell ref="E33:F33"/>
    <mergeCell ref="G33:H33"/>
    <mergeCell ref="A34:D34"/>
    <mergeCell ref="E34:F34"/>
    <mergeCell ref="G34:H34"/>
    <mergeCell ref="A35:D35"/>
    <mergeCell ref="B41:D41"/>
    <mergeCell ref="E41:F41"/>
    <mergeCell ref="G41:H41"/>
    <mergeCell ref="J41:J44"/>
    <mergeCell ref="K41:K44"/>
    <mergeCell ref="B42:D42"/>
    <mergeCell ref="E42:F42"/>
    <mergeCell ref="I36:I39"/>
    <mergeCell ref="J36:J39"/>
    <mergeCell ref="K36:K39"/>
    <mergeCell ref="B37:D37"/>
    <mergeCell ref="E37:F37"/>
    <mergeCell ref="G37:H37"/>
    <mergeCell ref="B38:D38"/>
    <mergeCell ref="E38:F38"/>
    <mergeCell ref="G38:H38"/>
    <mergeCell ref="A39:D39"/>
    <mergeCell ref="E39:F39"/>
    <mergeCell ref="G39:H39"/>
    <mergeCell ref="A40:D40"/>
    <mergeCell ref="B36:D36"/>
    <mergeCell ref="E36:F36"/>
    <mergeCell ref="G36:H36"/>
    <mergeCell ref="A52:I52"/>
    <mergeCell ref="A45:D45"/>
    <mergeCell ref="E45:F45"/>
    <mergeCell ref="G45:H45"/>
    <mergeCell ref="A49:I49"/>
    <mergeCell ref="A50:I50"/>
    <mergeCell ref="A51:I51"/>
    <mergeCell ref="G42:H42"/>
    <mergeCell ref="B43:D43"/>
    <mergeCell ref="E43:F43"/>
    <mergeCell ref="G43:H43"/>
    <mergeCell ref="A44:D44"/>
    <mergeCell ref="E44:F44"/>
    <mergeCell ref="G44:H44"/>
    <mergeCell ref="I41:I44"/>
  </mergeCells>
  <pageMargins left="0.70866141732283472" right="0.70866141732283472" top="0.74803149606299213" bottom="0.74803149606299213" header="0.31496062992125984" footer="0.31496062992125984"/>
  <pageSetup paperSize="8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C56"/>
  <sheetViews>
    <sheetView view="pageBreakPreview" topLeftCell="A4" zoomScale="60" zoomScaleNormal="80" workbookViewId="0">
      <pane xSplit="4" ySplit="7" topLeftCell="E33" activePane="bottomRight" state="frozen"/>
      <selection activeCell="A4" sqref="A4"/>
      <selection pane="topRight" activeCell="E4" sqref="E4"/>
      <selection pane="bottomLeft" activeCell="A9" sqref="A9"/>
      <selection pane="bottomRight" activeCell="K54" sqref="K54"/>
    </sheetView>
  </sheetViews>
  <sheetFormatPr defaultColWidth="8.85546875" defaultRowHeight="15" x14ac:dyDescent="0.25"/>
  <cols>
    <col min="1" max="1" width="4.42578125" style="2" customWidth="1"/>
    <col min="2" max="2" width="7.7109375" style="2" customWidth="1"/>
    <col min="3" max="3" width="8.28515625" style="2" customWidth="1"/>
    <col min="4" max="4" width="60.85546875" style="2" bestFit="1" customWidth="1"/>
    <col min="5" max="5" width="22.28515625" style="3" customWidth="1"/>
    <col min="6" max="6" width="10.7109375" style="3" customWidth="1"/>
    <col min="7" max="7" width="21.42578125" style="3" customWidth="1"/>
    <col min="8" max="8" width="14.28515625" style="3" customWidth="1"/>
    <col min="9" max="9" width="17.140625" style="3" customWidth="1"/>
    <col min="10" max="10" width="28.85546875" style="4" customWidth="1"/>
    <col min="11" max="11" width="33.28515625" style="3" customWidth="1"/>
    <col min="12" max="52" width="4.7109375" style="1" customWidth="1"/>
    <col min="53" max="55" width="4.7109375" customWidth="1"/>
  </cols>
  <sheetData>
    <row r="1" spans="1:55" x14ac:dyDescent="0.25">
      <c r="A1" s="157" t="s">
        <v>120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</row>
    <row r="2" spans="1:55" x14ac:dyDescent="0.25">
      <c r="A2" s="157"/>
      <c r="B2" s="157"/>
      <c r="C2" s="157"/>
      <c r="D2" s="157"/>
      <c r="E2" s="157"/>
      <c r="F2" s="157"/>
      <c r="G2" s="157"/>
      <c r="H2" s="157"/>
      <c r="I2" s="157"/>
      <c r="J2" s="157"/>
      <c r="K2" s="157"/>
    </row>
    <row r="3" spans="1:55" x14ac:dyDescent="0.25">
      <c r="A3" s="157"/>
      <c r="B3" s="157"/>
      <c r="C3" s="157"/>
      <c r="D3" s="157"/>
      <c r="E3" s="157"/>
      <c r="F3" s="157"/>
      <c r="G3" s="157"/>
      <c r="H3" s="157"/>
      <c r="I3" s="157"/>
      <c r="J3" s="157"/>
      <c r="K3" s="157"/>
    </row>
    <row r="4" spans="1:55" ht="75.75" customHeight="1" x14ac:dyDescent="0.25">
      <c r="A4" s="157"/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</row>
    <row r="5" spans="1:55" ht="57.75" customHeight="1" x14ac:dyDescent="0.25">
      <c r="A5" s="174" t="s">
        <v>139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</row>
    <row r="7" spans="1:55" ht="15.75" thickBot="1" x14ac:dyDescent="0.3">
      <c r="L7" s="5"/>
      <c r="N7" s="6"/>
      <c r="O7" s="5" t="s">
        <v>0</v>
      </c>
      <c r="R7" s="5"/>
      <c r="U7" s="5"/>
    </row>
    <row r="8" spans="1:55" s="7" customFormat="1" ht="15.75" thickBot="1" x14ac:dyDescent="0.3">
      <c r="A8" s="158" t="s">
        <v>1</v>
      </c>
      <c r="B8" s="160" t="s">
        <v>2</v>
      </c>
      <c r="C8" s="160"/>
      <c r="D8" s="160"/>
      <c r="E8" s="162" t="s">
        <v>3</v>
      </c>
      <c r="F8" s="163"/>
      <c r="G8" s="166" t="s">
        <v>4</v>
      </c>
      <c r="H8" s="167"/>
      <c r="I8" s="170" t="s">
        <v>5</v>
      </c>
      <c r="J8" s="172" t="s">
        <v>6</v>
      </c>
      <c r="K8" s="173"/>
      <c r="L8" s="149" t="s">
        <v>111</v>
      </c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50"/>
      <c r="AJ8" s="150"/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0"/>
      <c r="BB8" s="150"/>
      <c r="BC8" s="151"/>
    </row>
    <row r="9" spans="1:55" s="7" customFormat="1" ht="58.5" thickBot="1" x14ac:dyDescent="0.3">
      <c r="A9" s="159"/>
      <c r="B9" s="161"/>
      <c r="C9" s="161"/>
      <c r="D9" s="161"/>
      <c r="E9" s="164"/>
      <c r="F9" s="165"/>
      <c r="G9" s="168"/>
      <c r="H9" s="169"/>
      <c r="I9" s="171"/>
      <c r="J9" s="8" t="s">
        <v>7</v>
      </c>
      <c r="K9" s="9" t="s">
        <v>8</v>
      </c>
      <c r="L9" s="10">
        <v>5</v>
      </c>
      <c r="M9" s="10">
        <f>L9+5</f>
        <v>10</v>
      </c>
      <c r="N9" s="10">
        <f t="shared" ref="N9:BB9" si="0">M9+5</f>
        <v>15</v>
      </c>
      <c r="O9" s="10">
        <f t="shared" si="0"/>
        <v>20</v>
      </c>
      <c r="P9" s="10">
        <f t="shared" si="0"/>
        <v>25</v>
      </c>
      <c r="Q9" s="10">
        <f t="shared" si="0"/>
        <v>30</v>
      </c>
      <c r="R9" s="10">
        <f t="shared" si="0"/>
        <v>35</v>
      </c>
      <c r="S9" s="10">
        <f t="shared" si="0"/>
        <v>40</v>
      </c>
      <c r="T9" s="10">
        <f t="shared" si="0"/>
        <v>45</v>
      </c>
      <c r="U9" s="10">
        <f t="shared" si="0"/>
        <v>50</v>
      </c>
      <c r="V9" s="10">
        <f t="shared" si="0"/>
        <v>55</v>
      </c>
      <c r="W9" s="10">
        <f t="shared" si="0"/>
        <v>60</v>
      </c>
      <c r="X9" s="10">
        <f t="shared" si="0"/>
        <v>65</v>
      </c>
      <c r="Y9" s="10">
        <f t="shared" si="0"/>
        <v>70</v>
      </c>
      <c r="Z9" s="10">
        <f t="shared" si="0"/>
        <v>75</v>
      </c>
      <c r="AA9" s="10">
        <f t="shared" si="0"/>
        <v>80</v>
      </c>
      <c r="AB9" s="10">
        <f t="shared" si="0"/>
        <v>85</v>
      </c>
      <c r="AC9" s="10">
        <f t="shared" si="0"/>
        <v>90</v>
      </c>
      <c r="AD9" s="10">
        <f t="shared" si="0"/>
        <v>95</v>
      </c>
      <c r="AE9" s="10">
        <f t="shared" si="0"/>
        <v>100</v>
      </c>
      <c r="AF9" s="10">
        <f t="shared" si="0"/>
        <v>105</v>
      </c>
      <c r="AG9" s="10">
        <f t="shared" si="0"/>
        <v>110</v>
      </c>
      <c r="AH9" s="10">
        <f t="shared" si="0"/>
        <v>115</v>
      </c>
      <c r="AI9" s="10">
        <f t="shared" si="0"/>
        <v>120</v>
      </c>
      <c r="AJ9" s="10">
        <f t="shared" si="0"/>
        <v>125</v>
      </c>
      <c r="AK9" s="10">
        <f t="shared" si="0"/>
        <v>130</v>
      </c>
      <c r="AL9" s="10">
        <f t="shared" si="0"/>
        <v>135</v>
      </c>
      <c r="AM9" s="10">
        <f t="shared" si="0"/>
        <v>140</v>
      </c>
      <c r="AN9" s="10">
        <f t="shared" si="0"/>
        <v>145</v>
      </c>
      <c r="AO9" s="10">
        <f t="shared" si="0"/>
        <v>150</v>
      </c>
      <c r="AP9" s="10">
        <f t="shared" si="0"/>
        <v>155</v>
      </c>
      <c r="AQ9" s="10">
        <f t="shared" si="0"/>
        <v>160</v>
      </c>
      <c r="AR9" s="10">
        <f t="shared" si="0"/>
        <v>165</v>
      </c>
      <c r="AS9" s="10">
        <f t="shared" si="0"/>
        <v>170</v>
      </c>
      <c r="AT9" s="10">
        <f t="shared" si="0"/>
        <v>175</v>
      </c>
      <c r="AU9" s="10">
        <f t="shared" si="0"/>
        <v>180</v>
      </c>
      <c r="AV9" s="10">
        <f t="shared" si="0"/>
        <v>185</v>
      </c>
      <c r="AW9" s="10">
        <f t="shared" si="0"/>
        <v>190</v>
      </c>
      <c r="AX9" s="10">
        <f t="shared" si="0"/>
        <v>195</v>
      </c>
      <c r="AY9" s="10">
        <f t="shared" si="0"/>
        <v>200</v>
      </c>
      <c r="AZ9" s="10">
        <f t="shared" si="0"/>
        <v>205</v>
      </c>
      <c r="BA9" s="10">
        <f t="shared" si="0"/>
        <v>210</v>
      </c>
      <c r="BB9" s="10">
        <f t="shared" si="0"/>
        <v>215</v>
      </c>
      <c r="BC9" s="70">
        <f>BB9+7</f>
        <v>222</v>
      </c>
    </row>
    <row r="10" spans="1:55" s="19" customFormat="1" ht="12.75" thickBot="1" x14ac:dyDescent="0.3">
      <c r="A10" s="11">
        <v>1</v>
      </c>
      <c r="B10" s="152">
        <v>2</v>
      </c>
      <c r="C10" s="152"/>
      <c r="D10" s="152"/>
      <c r="E10" s="153">
        <v>3</v>
      </c>
      <c r="F10" s="154"/>
      <c r="G10" s="153">
        <v>4</v>
      </c>
      <c r="H10" s="154"/>
      <c r="I10" s="12">
        <v>5</v>
      </c>
      <c r="J10" s="13">
        <v>6</v>
      </c>
      <c r="K10" s="14">
        <v>7</v>
      </c>
      <c r="L10" s="15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8"/>
      <c r="BB10" s="18"/>
      <c r="BC10" s="71"/>
    </row>
    <row r="11" spans="1:55" s="19" customFormat="1" ht="21" x14ac:dyDescent="0.25">
      <c r="A11" s="183" t="s">
        <v>137</v>
      </c>
      <c r="B11" s="184"/>
      <c r="C11" s="184"/>
      <c r="D11" s="184"/>
      <c r="E11" s="33"/>
      <c r="F11" s="33"/>
      <c r="G11" s="33"/>
      <c r="H11" s="34"/>
      <c r="I11" s="35"/>
      <c r="J11" s="36"/>
      <c r="K11" s="37"/>
      <c r="L11" s="38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40"/>
      <c r="BB11" s="40"/>
      <c r="BC11" s="72"/>
    </row>
    <row r="12" spans="1:55" s="19" customFormat="1" ht="18.75" customHeight="1" thickBot="1" x14ac:dyDescent="0.3">
      <c r="A12" s="82" t="s">
        <v>9</v>
      </c>
      <c r="B12" s="179" t="s">
        <v>42</v>
      </c>
      <c r="C12" s="179"/>
      <c r="D12" s="179"/>
      <c r="E12" s="98"/>
      <c r="F12" s="98"/>
      <c r="G12" s="110"/>
      <c r="H12" s="111"/>
      <c r="I12" s="100">
        <v>0.01</v>
      </c>
      <c r="J12" s="102"/>
      <c r="K12" s="143" t="s">
        <v>132</v>
      </c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6"/>
      <c r="BB12" s="56"/>
      <c r="BC12" s="73"/>
    </row>
    <row r="13" spans="1:55" s="19" customFormat="1" ht="19.5" thickBot="1" x14ac:dyDescent="0.3">
      <c r="A13" s="180" t="s">
        <v>25</v>
      </c>
      <c r="B13" s="181"/>
      <c r="C13" s="181"/>
      <c r="D13" s="182"/>
      <c r="E13" s="92">
        <f>$E$47*I12</f>
        <v>0</v>
      </c>
      <c r="F13" s="109"/>
      <c r="G13" s="92">
        <f>E13*1.23</f>
        <v>0</v>
      </c>
      <c r="H13" s="93"/>
      <c r="I13" s="101"/>
      <c r="J13" s="142"/>
      <c r="K13" s="144"/>
      <c r="L13" s="41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3"/>
      <c r="BB13" s="43"/>
      <c r="BC13" s="74"/>
    </row>
    <row r="14" spans="1:55" ht="21" x14ac:dyDescent="0.25">
      <c r="A14" s="183" t="s">
        <v>33</v>
      </c>
      <c r="B14" s="184"/>
      <c r="C14" s="184"/>
      <c r="D14" s="184"/>
      <c r="E14" s="33"/>
      <c r="F14" s="33"/>
      <c r="G14" s="33"/>
      <c r="H14" s="34"/>
      <c r="I14" s="35"/>
      <c r="J14" s="36"/>
      <c r="K14" s="44"/>
      <c r="L14" s="137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25"/>
      <c r="AB14" s="2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6"/>
      <c r="BB14" s="46"/>
      <c r="BC14" s="75"/>
    </row>
    <row r="15" spans="1:55" ht="20.100000000000001" customHeight="1" thickBot="1" x14ac:dyDescent="0.3">
      <c r="A15" s="82" t="s">
        <v>9</v>
      </c>
      <c r="B15" s="179" t="s">
        <v>121</v>
      </c>
      <c r="C15" s="179"/>
      <c r="D15" s="179"/>
      <c r="E15" s="156"/>
      <c r="F15" s="156"/>
      <c r="G15" s="110"/>
      <c r="H15" s="111"/>
      <c r="I15" s="100">
        <v>0.14000000000000001</v>
      </c>
      <c r="J15" s="102"/>
      <c r="K15" s="175" t="s">
        <v>133</v>
      </c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6"/>
      <c r="BB15" s="56"/>
      <c r="BC15" s="73"/>
    </row>
    <row r="16" spans="1:55" s="32" customFormat="1" ht="29.25" customHeight="1" thickBot="1" x14ac:dyDescent="0.3">
      <c r="A16" s="180" t="s">
        <v>28</v>
      </c>
      <c r="B16" s="181"/>
      <c r="C16" s="181"/>
      <c r="D16" s="182"/>
      <c r="E16" s="92">
        <f>$E$47*I15</f>
        <v>0</v>
      </c>
      <c r="F16" s="109"/>
      <c r="G16" s="92">
        <f>E16*1.23</f>
        <v>0</v>
      </c>
      <c r="H16" s="93"/>
      <c r="I16" s="101"/>
      <c r="J16" s="142"/>
      <c r="K16" s="176"/>
      <c r="L16" s="47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50"/>
      <c r="BB16" s="50"/>
      <c r="BC16" s="76"/>
    </row>
    <row r="17" spans="1:55" ht="21" x14ac:dyDescent="0.25">
      <c r="A17" s="183" t="s">
        <v>34</v>
      </c>
      <c r="B17" s="184"/>
      <c r="C17" s="184"/>
      <c r="D17" s="184"/>
      <c r="E17" s="20"/>
      <c r="F17" s="20"/>
      <c r="G17" s="20"/>
      <c r="H17" s="21"/>
      <c r="I17" s="22"/>
      <c r="J17" s="23"/>
      <c r="K17" s="24"/>
      <c r="L17" s="96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2"/>
      <c r="BB17" s="52"/>
      <c r="BC17" s="77"/>
    </row>
    <row r="18" spans="1:55" ht="20.100000000000001" customHeight="1" thickBot="1" x14ac:dyDescent="0.3">
      <c r="A18" s="82" t="s">
        <v>9</v>
      </c>
      <c r="B18" s="179" t="s">
        <v>122</v>
      </c>
      <c r="C18" s="179"/>
      <c r="D18" s="179"/>
      <c r="E18" s="98"/>
      <c r="F18" s="98"/>
      <c r="G18" s="98"/>
      <c r="H18" s="99"/>
      <c r="I18" s="100">
        <v>0.18</v>
      </c>
      <c r="J18" s="102"/>
      <c r="K18" s="104" t="s">
        <v>71</v>
      </c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6"/>
      <c r="BB18" s="56"/>
      <c r="BC18" s="73"/>
    </row>
    <row r="19" spans="1:55" s="32" customFormat="1" ht="29.25" customHeight="1" thickBot="1" x14ac:dyDescent="0.3">
      <c r="A19" s="180" t="s">
        <v>14</v>
      </c>
      <c r="B19" s="181"/>
      <c r="C19" s="181"/>
      <c r="D19" s="182"/>
      <c r="E19" s="92">
        <f>$E$47*I18</f>
        <v>0</v>
      </c>
      <c r="F19" s="109"/>
      <c r="G19" s="92">
        <f>E19*1.23</f>
        <v>0</v>
      </c>
      <c r="H19" s="93"/>
      <c r="I19" s="101"/>
      <c r="J19" s="103"/>
      <c r="K19" s="105"/>
      <c r="L19" s="53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50"/>
      <c r="BB19" s="50"/>
      <c r="BC19" s="76"/>
    </row>
    <row r="20" spans="1:55" ht="21" x14ac:dyDescent="0.25">
      <c r="A20" s="183" t="s">
        <v>35</v>
      </c>
      <c r="B20" s="184"/>
      <c r="C20" s="184"/>
      <c r="D20" s="184"/>
      <c r="E20" s="20"/>
      <c r="F20" s="20"/>
      <c r="G20" s="20"/>
      <c r="H20" s="21"/>
      <c r="I20" s="22"/>
      <c r="J20" s="23"/>
      <c r="K20" s="24"/>
      <c r="L20" s="96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2"/>
      <c r="BB20" s="52"/>
      <c r="BC20" s="77"/>
    </row>
    <row r="21" spans="1:55" ht="20.100000000000001" customHeight="1" thickBot="1" x14ac:dyDescent="0.3">
      <c r="A21" s="82" t="s">
        <v>9</v>
      </c>
      <c r="B21" s="179" t="s">
        <v>123</v>
      </c>
      <c r="C21" s="179"/>
      <c r="D21" s="179"/>
      <c r="E21" s="98"/>
      <c r="F21" s="98"/>
      <c r="G21" s="98"/>
      <c r="H21" s="99"/>
      <c r="I21" s="100">
        <v>0.11</v>
      </c>
      <c r="J21" s="102"/>
      <c r="K21" s="104" t="s">
        <v>79</v>
      </c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6"/>
      <c r="BB21" s="56"/>
      <c r="BC21" s="73"/>
    </row>
    <row r="22" spans="1:55" s="32" customFormat="1" ht="29.25" customHeight="1" thickBot="1" x14ac:dyDescent="0.3">
      <c r="A22" s="180" t="s">
        <v>29</v>
      </c>
      <c r="B22" s="181"/>
      <c r="C22" s="181"/>
      <c r="D22" s="182"/>
      <c r="E22" s="92">
        <f>$E$47*I21</f>
        <v>0</v>
      </c>
      <c r="F22" s="109"/>
      <c r="G22" s="92">
        <f>E22*1.23</f>
        <v>0</v>
      </c>
      <c r="H22" s="93"/>
      <c r="I22" s="101"/>
      <c r="J22" s="103"/>
      <c r="K22" s="105"/>
      <c r="L22" s="53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50"/>
      <c r="BB22" s="50"/>
      <c r="BC22" s="76"/>
    </row>
    <row r="23" spans="1:55" s="19" customFormat="1" ht="19.350000000000001" customHeight="1" x14ac:dyDescent="0.25">
      <c r="A23" s="183" t="s">
        <v>124</v>
      </c>
      <c r="B23" s="184"/>
      <c r="C23" s="184"/>
      <c r="D23" s="184"/>
      <c r="E23" s="33"/>
      <c r="F23" s="33"/>
      <c r="G23" s="33"/>
      <c r="H23" s="34"/>
      <c r="I23" s="35"/>
      <c r="J23" s="36"/>
      <c r="K23" s="37"/>
      <c r="L23" s="38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40"/>
      <c r="BB23" s="40"/>
      <c r="BC23" s="72"/>
    </row>
    <row r="24" spans="1:55" s="19" customFormat="1" ht="20.100000000000001" customHeight="1" thickBot="1" x14ac:dyDescent="0.3">
      <c r="A24" s="82" t="s">
        <v>9</v>
      </c>
      <c r="B24" s="179" t="s">
        <v>38</v>
      </c>
      <c r="C24" s="179"/>
      <c r="D24" s="179"/>
      <c r="E24" s="156"/>
      <c r="F24" s="156"/>
      <c r="G24" s="110"/>
      <c r="H24" s="111"/>
      <c r="I24" s="100">
        <v>0.13</v>
      </c>
      <c r="J24" s="102"/>
      <c r="K24" s="143" t="s">
        <v>75</v>
      </c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6"/>
      <c r="BB24" s="56"/>
      <c r="BC24" s="73"/>
    </row>
    <row r="25" spans="1:55" s="19" customFormat="1" ht="19.350000000000001" customHeight="1" thickBot="1" x14ac:dyDescent="0.3">
      <c r="A25" s="180" t="s">
        <v>125</v>
      </c>
      <c r="B25" s="181"/>
      <c r="C25" s="181"/>
      <c r="D25" s="182"/>
      <c r="E25" s="92">
        <f>$E$47*I24</f>
        <v>0</v>
      </c>
      <c r="F25" s="109"/>
      <c r="G25" s="92">
        <f>E25*1.23</f>
        <v>0</v>
      </c>
      <c r="H25" s="93"/>
      <c r="I25" s="101"/>
      <c r="J25" s="142"/>
      <c r="K25" s="144"/>
      <c r="L25" s="41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3"/>
      <c r="BB25" s="43"/>
      <c r="BC25" s="74"/>
    </row>
    <row r="26" spans="1:55" s="19" customFormat="1" ht="19.350000000000001" customHeight="1" x14ac:dyDescent="0.25">
      <c r="A26" s="183" t="s">
        <v>126</v>
      </c>
      <c r="B26" s="184"/>
      <c r="C26" s="184"/>
      <c r="D26" s="184"/>
      <c r="E26" s="33"/>
      <c r="F26" s="33"/>
      <c r="G26" s="33"/>
      <c r="H26" s="34"/>
      <c r="I26" s="35"/>
      <c r="J26" s="36"/>
      <c r="K26" s="37"/>
      <c r="L26" s="38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40"/>
      <c r="BB26" s="40"/>
      <c r="BC26" s="72"/>
    </row>
    <row r="27" spans="1:55" s="19" customFormat="1" ht="20.100000000000001" customHeight="1" thickBot="1" x14ac:dyDescent="0.3">
      <c r="A27" s="82" t="s">
        <v>9</v>
      </c>
      <c r="B27" s="179" t="s">
        <v>41</v>
      </c>
      <c r="C27" s="179"/>
      <c r="D27" s="179"/>
      <c r="E27" s="98"/>
      <c r="F27" s="98"/>
      <c r="G27" s="110"/>
      <c r="H27" s="111"/>
      <c r="I27" s="100">
        <v>0.03</v>
      </c>
      <c r="J27" s="103"/>
      <c r="K27" s="143" t="s">
        <v>80</v>
      </c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5"/>
      <c r="AO27" s="55"/>
      <c r="AP27" s="55"/>
      <c r="AQ27" s="55"/>
      <c r="AR27" s="55"/>
      <c r="AS27" s="55"/>
      <c r="AT27" s="55"/>
      <c r="AU27" s="55"/>
      <c r="AV27" s="55"/>
      <c r="AW27" s="55"/>
      <c r="AX27" s="55"/>
      <c r="AY27" s="55"/>
      <c r="AZ27" s="55"/>
      <c r="BA27" s="56"/>
      <c r="BB27" s="56"/>
      <c r="BC27" s="73"/>
    </row>
    <row r="28" spans="1:55" s="19" customFormat="1" ht="19.350000000000001" customHeight="1" thickBot="1" x14ac:dyDescent="0.3">
      <c r="A28" s="180" t="s">
        <v>39</v>
      </c>
      <c r="B28" s="181"/>
      <c r="C28" s="181"/>
      <c r="D28" s="182"/>
      <c r="E28" s="92">
        <f>$E$47*I27</f>
        <v>0</v>
      </c>
      <c r="F28" s="109"/>
      <c r="G28" s="92">
        <f>E28*1.23</f>
        <v>0</v>
      </c>
      <c r="H28" s="93"/>
      <c r="I28" s="101"/>
      <c r="J28" s="142"/>
      <c r="K28" s="144"/>
      <c r="L28" s="41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3"/>
      <c r="BB28" s="43"/>
      <c r="BC28" s="74"/>
    </row>
    <row r="29" spans="1:55" ht="21" x14ac:dyDescent="0.25">
      <c r="A29" s="183" t="s">
        <v>127</v>
      </c>
      <c r="B29" s="185"/>
      <c r="C29" s="185"/>
      <c r="D29" s="185"/>
      <c r="E29" s="20"/>
      <c r="F29" s="20"/>
      <c r="G29" s="20"/>
      <c r="H29" s="21"/>
      <c r="I29" s="22"/>
      <c r="J29" s="23"/>
      <c r="K29" s="24"/>
      <c r="L29" s="137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6"/>
      <c r="BB29" s="26"/>
      <c r="BC29" s="78"/>
    </row>
    <row r="30" spans="1:55" ht="20.100000000000001" customHeight="1" x14ac:dyDescent="0.25">
      <c r="A30" s="82" t="s">
        <v>9</v>
      </c>
      <c r="B30" s="179" t="s">
        <v>26</v>
      </c>
      <c r="C30" s="179"/>
      <c r="D30" s="179"/>
      <c r="E30" s="98"/>
      <c r="F30" s="98"/>
      <c r="G30" s="98"/>
      <c r="H30" s="99"/>
      <c r="I30" s="100">
        <v>0.16</v>
      </c>
      <c r="J30" s="102"/>
      <c r="K30" s="104" t="s">
        <v>128</v>
      </c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6"/>
      <c r="BB30" s="56"/>
      <c r="BC30" s="73"/>
    </row>
    <row r="31" spans="1:55" ht="20.100000000000001" customHeight="1" thickBot="1" x14ac:dyDescent="0.3">
      <c r="A31" s="82" t="s">
        <v>11</v>
      </c>
      <c r="B31" s="179" t="s">
        <v>12</v>
      </c>
      <c r="C31" s="179"/>
      <c r="D31" s="179"/>
      <c r="E31" s="98"/>
      <c r="F31" s="98"/>
      <c r="G31" s="98"/>
      <c r="H31" s="99"/>
      <c r="I31" s="177"/>
      <c r="J31" s="103"/>
      <c r="K31" s="178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6"/>
      <c r="BB31" s="56"/>
      <c r="BC31" s="73"/>
    </row>
    <row r="32" spans="1:55" s="32" customFormat="1" ht="29.25" customHeight="1" thickBot="1" x14ac:dyDescent="0.3">
      <c r="A32" s="180" t="s">
        <v>62</v>
      </c>
      <c r="B32" s="181"/>
      <c r="C32" s="181"/>
      <c r="D32" s="182"/>
      <c r="E32" s="92">
        <f>$E$47*I30</f>
        <v>0</v>
      </c>
      <c r="F32" s="109"/>
      <c r="G32" s="92">
        <f>E32*1.23</f>
        <v>0</v>
      </c>
      <c r="H32" s="93"/>
      <c r="I32" s="101"/>
      <c r="J32" s="142"/>
      <c r="K32" s="105"/>
      <c r="L32" s="28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1"/>
      <c r="BB32" s="31"/>
      <c r="BC32" s="79"/>
    </row>
    <row r="33" spans="1:55" ht="21" x14ac:dyDescent="0.25">
      <c r="A33" s="183" t="s">
        <v>135</v>
      </c>
      <c r="B33" s="185"/>
      <c r="C33" s="185"/>
      <c r="D33" s="185"/>
      <c r="E33" s="20"/>
      <c r="F33" s="20"/>
      <c r="G33" s="20"/>
      <c r="H33" s="21"/>
      <c r="I33" s="22"/>
      <c r="J33" s="23"/>
      <c r="K33" s="24"/>
      <c r="L33" s="137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6"/>
      <c r="BB33" s="26"/>
      <c r="BC33" s="78"/>
    </row>
    <row r="34" spans="1:55" ht="20.100000000000001" customHeight="1" x14ac:dyDescent="0.25">
      <c r="A34" s="82" t="s">
        <v>9</v>
      </c>
      <c r="B34" s="179" t="s">
        <v>134</v>
      </c>
      <c r="C34" s="179"/>
      <c r="D34" s="179"/>
      <c r="E34" s="98"/>
      <c r="F34" s="98"/>
      <c r="G34" s="98"/>
      <c r="H34" s="99"/>
      <c r="I34" s="100">
        <v>0.12</v>
      </c>
      <c r="J34" s="102"/>
      <c r="K34" s="104" t="s">
        <v>16</v>
      </c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6"/>
      <c r="BB34" s="56"/>
      <c r="BC34" s="73"/>
    </row>
    <row r="35" spans="1:55" ht="20.100000000000001" customHeight="1" thickBot="1" x14ac:dyDescent="0.3">
      <c r="A35" s="82" t="s">
        <v>11</v>
      </c>
      <c r="B35" s="179" t="s">
        <v>12</v>
      </c>
      <c r="C35" s="179"/>
      <c r="D35" s="179"/>
      <c r="E35" s="98"/>
      <c r="F35" s="98"/>
      <c r="G35" s="98"/>
      <c r="H35" s="99"/>
      <c r="I35" s="177"/>
      <c r="J35" s="103"/>
      <c r="K35" s="178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6"/>
      <c r="BB35" s="56"/>
      <c r="BC35" s="73"/>
    </row>
    <row r="36" spans="1:55" s="32" customFormat="1" ht="29.25" customHeight="1" thickBot="1" x14ac:dyDescent="0.3">
      <c r="A36" s="180" t="s">
        <v>46</v>
      </c>
      <c r="B36" s="181"/>
      <c r="C36" s="181"/>
      <c r="D36" s="182"/>
      <c r="E36" s="92">
        <f>$E$47*I34</f>
        <v>0</v>
      </c>
      <c r="F36" s="109"/>
      <c r="G36" s="92">
        <f>E36*1.23</f>
        <v>0</v>
      </c>
      <c r="H36" s="93"/>
      <c r="I36" s="101"/>
      <c r="J36" s="142"/>
      <c r="K36" s="105"/>
      <c r="L36" s="28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1"/>
      <c r="BB36" s="31"/>
      <c r="BC36" s="79"/>
    </row>
    <row r="37" spans="1:55" ht="21" x14ac:dyDescent="0.25">
      <c r="A37" s="183" t="s">
        <v>44</v>
      </c>
      <c r="B37" s="185"/>
      <c r="C37" s="185"/>
      <c r="D37" s="185"/>
      <c r="E37" s="20"/>
      <c r="F37" s="20"/>
      <c r="G37" s="20"/>
      <c r="H37" s="21"/>
      <c r="I37" s="22"/>
      <c r="J37" s="23"/>
      <c r="K37" s="24"/>
      <c r="L37" s="137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6"/>
      <c r="BB37" s="26"/>
      <c r="BC37" s="78"/>
    </row>
    <row r="38" spans="1:55" ht="20.100000000000001" customHeight="1" x14ac:dyDescent="0.25">
      <c r="A38" s="82" t="s">
        <v>9</v>
      </c>
      <c r="B38" s="186" t="s">
        <v>108</v>
      </c>
      <c r="C38" s="187"/>
      <c r="D38" s="188"/>
      <c r="E38" s="98"/>
      <c r="F38" s="98"/>
      <c r="G38" s="98"/>
      <c r="H38" s="99"/>
      <c r="I38" s="145">
        <v>0.02</v>
      </c>
      <c r="J38" s="102"/>
      <c r="K38" s="146" t="s">
        <v>136</v>
      </c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6"/>
      <c r="BB38" s="56"/>
      <c r="BC38" s="73"/>
    </row>
    <row r="39" spans="1:55" ht="20.100000000000001" customHeight="1" x14ac:dyDescent="0.25">
      <c r="A39" s="82" t="s">
        <v>10</v>
      </c>
      <c r="B39" s="186" t="s">
        <v>50</v>
      </c>
      <c r="C39" s="187"/>
      <c r="D39" s="188"/>
      <c r="E39" s="98"/>
      <c r="F39" s="98"/>
      <c r="G39" s="98"/>
      <c r="H39" s="99"/>
      <c r="I39" s="119"/>
      <c r="J39" s="103"/>
      <c r="K39" s="147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6"/>
      <c r="BB39" s="56"/>
      <c r="BC39" s="73"/>
    </row>
    <row r="40" spans="1:55" ht="20.100000000000001" customHeight="1" thickBot="1" x14ac:dyDescent="0.3">
      <c r="A40" s="82" t="s">
        <v>11</v>
      </c>
      <c r="B40" s="186" t="s">
        <v>49</v>
      </c>
      <c r="C40" s="187"/>
      <c r="D40" s="188"/>
      <c r="E40" s="98"/>
      <c r="F40" s="98"/>
      <c r="G40" s="98"/>
      <c r="H40" s="99"/>
      <c r="I40" s="119"/>
      <c r="J40" s="103"/>
      <c r="K40" s="147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6"/>
      <c r="BB40" s="56"/>
      <c r="BC40" s="73"/>
    </row>
    <row r="41" spans="1:55" s="32" customFormat="1" ht="29.25" customHeight="1" thickBot="1" x14ac:dyDescent="0.3">
      <c r="A41" s="180" t="s">
        <v>47</v>
      </c>
      <c r="B41" s="181"/>
      <c r="C41" s="181"/>
      <c r="D41" s="182"/>
      <c r="E41" s="92">
        <f>$E$47*I38</f>
        <v>0</v>
      </c>
      <c r="F41" s="109"/>
      <c r="G41" s="92">
        <f>E41*1.23</f>
        <v>0</v>
      </c>
      <c r="H41" s="93"/>
      <c r="I41" s="120"/>
      <c r="J41" s="142"/>
      <c r="K41" s="148"/>
      <c r="L41" s="28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1"/>
      <c r="BB41" s="31"/>
      <c r="BC41" s="79"/>
    </row>
    <row r="42" spans="1:55" ht="21" x14ac:dyDescent="0.25">
      <c r="A42" s="183" t="s">
        <v>53</v>
      </c>
      <c r="B42" s="185"/>
      <c r="C42" s="185"/>
      <c r="D42" s="185"/>
      <c r="E42" s="20"/>
      <c r="F42" s="20"/>
      <c r="G42" s="20"/>
      <c r="H42" s="21"/>
      <c r="I42" s="35"/>
      <c r="J42" s="36"/>
      <c r="K42" s="44"/>
      <c r="L42" s="96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85"/>
      <c r="BB42" s="85"/>
      <c r="BC42" s="86"/>
    </row>
    <row r="43" spans="1:55" ht="20.100000000000001" customHeight="1" x14ac:dyDescent="0.25">
      <c r="A43" s="83" t="s">
        <v>9</v>
      </c>
      <c r="B43" s="186" t="s">
        <v>109</v>
      </c>
      <c r="C43" s="187"/>
      <c r="D43" s="188"/>
      <c r="E43" s="98"/>
      <c r="F43" s="98"/>
      <c r="G43" s="98"/>
      <c r="H43" s="99"/>
      <c r="I43" s="119">
        <v>0.1</v>
      </c>
      <c r="J43" s="121"/>
      <c r="K43" s="123" t="s">
        <v>152</v>
      </c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56"/>
      <c r="BB43" s="56"/>
      <c r="BC43" s="73"/>
    </row>
    <row r="44" spans="1:55" ht="20.100000000000001" customHeight="1" x14ac:dyDescent="0.25">
      <c r="A44" s="83" t="s">
        <v>10</v>
      </c>
      <c r="B44" s="186" t="s">
        <v>17</v>
      </c>
      <c r="C44" s="187"/>
      <c r="D44" s="188"/>
      <c r="E44" s="98"/>
      <c r="F44" s="98"/>
      <c r="G44" s="98"/>
      <c r="H44" s="99"/>
      <c r="I44" s="119"/>
      <c r="J44" s="121"/>
      <c r="K44" s="123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5"/>
      <c r="AS44" s="55"/>
      <c r="AT44" s="55"/>
      <c r="AU44" s="55"/>
      <c r="AV44" s="55"/>
      <c r="AW44" s="55"/>
      <c r="AX44" s="55"/>
      <c r="AY44" s="55"/>
      <c r="AZ44" s="55"/>
      <c r="BA44" s="56"/>
      <c r="BB44" s="56"/>
      <c r="BC44" s="73"/>
    </row>
    <row r="45" spans="1:55" ht="20.100000000000001" customHeight="1" thickBot="1" x14ac:dyDescent="0.3">
      <c r="A45" s="84" t="s">
        <v>11</v>
      </c>
      <c r="B45" s="191" t="s">
        <v>18</v>
      </c>
      <c r="C45" s="192"/>
      <c r="D45" s="193"/>
      <c r="E45" s="139"/>
      <c r="F45" s="140"/>
      <c r="G45" s="140"/>
      <c r="H45" s="141"/>
      <c r="I45" s="119"/>
      <c r="J45" s="121"/>
      <c r="K45" s="123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5"/>
      <c r="AS45" s="55"/>
      <c r="AT45" s="55"/>
      <c r="AU45" s="55"/>
      <c r="AV45" s="55"/>
      <c r="AW45" s="55"/>
      <c r="AX45" s="55"/>
      <c r="AY45" s="55"/>
      <c r="AZ45" s="55"/>
      <c r="BA45" s="56"/>
      <c r="BB45" s="56"/>
      <c r="BC45" s="73"/>
    </row>
    <row r="46" spans="1:55" s="32" customFormat="1" ht="27.75" customHeight="1" thickBot="1" x14ac:dyDescent="0.3">
      <c r="A46" s="180" t="s">
        <v>48</v>
      </c>
      <c r="B46" s="181"/>
      <c r="C46" s="181"/>
      <c r="D46" s="182"/>
      <c r="E46" s="92">
        <f>$E$47*I43</f>
        <v>0</v>
      </c>
      <c r="F46" s="109"/>
      <c r="G46" s="92">
        <f>E46*1.23</f>
        <v>0</v>
      </c>
      <c r="H46" s="93"/>
      <c r="I46" s="120"/>
      <c r="J46" s="122"/>
      <c r="K46" s="124"/>
      <c r="L46" s="28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87"/>
      <c r="BB46" s="87"/>
      <c r="BC46" s="88"/>
    </row>
    <row r="47" spans="1:55" s="32" customFormat="1" ht="35.25" customHeight="1" thickBot="1" x14ac:dyDescent="0.3">
      <c r="A47" s="189" t="s">
        <v>19</v>
      </c>
      <c r="B47" s="190"/>
      <c r="C47" s="190"/>
      <c r="D47" s="190"/>
      <c r="E47" s="131"/>
      <c r="F47" s="132"/>
      <c r="G47" s="131">
        <f>SUM(G46,G41,G32,G28,G25,G22,G19,G16,G13,G36)</f>
        <v>0</v>
      </c>
      <c r="H47" s="133"/>
      <c r="I47" s="57">
        <f>SUM(I12:I46)</f>
        <v>1.0000000000000002</v>
      </c>
      <c r="J47" s="58"/>
      <c r="K47" s="59"/>
      <c r="L47" s="60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</row>
    <row r="48" spans="1:55" ht="15.75" x14ac:dyDescent="0.25">
      <c r="K48" s="62"/>
    </row>
    <row r="50" spans="1:55" s="1" customFormat="1" ht="21" x14ac:dyDescent="0.25">
      <c r="A50" s="63" t="s">
        <v>20</v>
      </c>
      <c r="B50" s="64"/>
      <c r="C50" s="64"/>
      <c r="D50" s="65"/>
      <c r="E50" s="59"/>
      <c r="F50" s="59"/>
      <c r="G50" s="59"/>
      <c r="H50" s="66"/>
      <c r="I50" s="66"/>
      <c r="J50" s="4"/>
      <c r="K50" s="3"/>
      <c r="BA50"/>
      <c r="BB50"/>
      <c r="BC50"/>
    </row>
    <row r="51" spans="1:55" s="1" customFormat="1" ht="42" customHeight="1" x14ac:dyDescent="0.25">
      <c r="A51" s="116" t="s">
        <v>21</v>
      </c>
      <c r="B51" s="117"/>
      <c r="C51" s="117"/>
      <c r="D51" s="117"/>
      <c r="E51" s="117"/>
      <c r="F51" s="117"/>
      <c r="G51" s="117"/>
      <c r="H51" s="117"/>
      <c r="I51" s="118"/>
      <c r="J51" s="4"/>
      <c r="K51" s="67"/>
      <c r="BA51"/>
      <c r="BB51"/>
      <c r="BC51"/>
    </row>
    <row r="52" spans="1:55" s="1" customFormat="1" ht="30" customHeight="1" x14ac:dyDescent="0.25">
      <c r="A52" s="116" t="s">
        <v>110</v>
      </c>
      <c r="B52" s="117"/>
      <c r="C52" s="117"/>
      <c r="D52" s="117"/>
      <c r="E52" s="117"/>
      <c r="F52" s="117"/>
      <c r="G52" s="117"/>
      <c r="H52" s="117"/>
      <c r="I52" s="118"/>
      <c r="J52" s="4"/>
      <c r="K52" s="67"/>
      <c r="BA52"/>
      <c r="BB52"/>
      <c r="BC52"/>
    </row>
    <row r="53" spans="1:55" s="1" customFormat="1" ht="68.25" customHeight="1" x14ac:dyDescent="0.25">
      <c r="A53" s="115" t="s">
        <v>22</v>
      </c>
      <c r="B53" s="115"/>
      <c r="C53" s="115"/>
      <c r="D53" s="115"/>
      <c r="E53" s="115"/>
      <c r="F53" s="115"/>
      <c r="G53" s="115"/>
      <c r="H53" s="115"/>
      <c r="I53" s="115"/>
      <c r="J53" s="4"/>
      <c r="K53" s="3"/>
      <c r="BA53"/>
      <c r="BB53"/>
      <c r="BC53"/>
    </row>
    <row r="54" spans="1:55" s="1" customFormat="1" ht="171.75" customHeight="1" x14ac:dyDescent="0.25">
      <c r="A54" s="194" t="s">
        <v>153</v>
      </c>
      <c r="B54" s="115"/>
      <c r="C54" s="115"/>
      <c r="D54" s="115"/>
      <c r="E54" s="115"/>
      <c r="F54" s="115"/>
      <c r="G54" s="115"/>
      <c r="H54" s="115"/>
      <c r="I54" s="115"/>
      <c r="J54" s="4"/>
      <c r="K54" s="3"/>
      <c r="BA54"/>
      <c r="BB54"/>
      <c r="BC54"/>
    </row>
    <row r="56" spans="1:55" s="1" customFormat="1" x14ac:dyDescent="0.25">
      <c r="A56" s="2"/>
      <c r="B56" s="2"/>
      <c r="C56" s="2"/>
      <c r="D56" s="2"/>
      <c r="E56" s="3"/>
      <c r="F56" s="3"/>
      <c r="G56" s="3"/>
      <c r="H56" s="3"/>
      <c r="I56" s="68"/>
      <c r="J56" s="4"/>
      <c r="K56" s="3"/>
      <c r="BA56"/>
      <c r="BB56"/>
      <c r="BC56"/>
    </row>
  </sheetData>
  <mergeCells count="151">
    <mergeCell ref="I38:I41"/>
    <mergeCell ref="J38:J41"/>
    <mergeCell ref="K38:K41"/>
    <mergeCell ref="B39:D39"/>
    <mergeCell ref="E39:F39"/>
    <mergeCell ref="G39:H39"/>
    <mergeCell ref="B40:D40"/>
    <mergeCell ref="A54:I54"/>
    <mergeCell ref="A47:D47"/>
    <mergeCell ref="E47:F47"/>
    <mergeCell ref="G47:H47"/>
    <mergeCell ref="A51:I51"/>
    <mergeCell ref="A52:I52"/>
    <mergeCell ref="A53:I53"/>
    <mergeCell ref="G44:H44"/>
    <mergeCell ref="B45:D45"/>
    <mergeCell ref="E45:F45"/>
    <mergeCell ref="G45:H45"/>
    <mergeCell ref="A46:D46"/>
    <mergeCell ref="E46:F46"/>
    <mergeCell ref="G46:H46"/>
    <mergeCell ref="E40:F40"/>
    <mergeCell ref="G40:H40"/>
    <mergeCell ref="A41:D41"/>
    <mergeCell ref="L42:Q42"/>
    <mergeCell ref="R42:Z42"/>
    <mergeCell ref="B43:D43"/>
    <mergeCell ref="E43:F43"/>
    <mergeCell ref="G43:H43"/>
    <mergeCell ref="I43:I46"/>
    <mergeCell ref="J43:J46"/>
    <mergeCell ref="K43:K46"/>
    <mergeCell ref="B44:D44"/>
    <mergeCell ref="E44:F44"/>
    <mergeCell ref="E41:F41"/>
    <mergeCell ref="G41:H41"/>
    <mergeCell ref="A42:D42"/>
    <mergeCell ref="B38:D38"/>
    <mergeCell ref="E38:F38"/>
    <mergeCell ref="G38:H38"/>
    <mergeCell ref="L37:Q37"/>
    <mergeCell ref="R37:Z37"/>
    <mergeCell ref="R29:Z29"/>
    <mergeCell ref="B30:D30"/>
    <mergeCell ref="E30:F30"/>
    <mergeCell ref="G30:H30"/>
    <mergeCell ref="I30:I32"/>
    <mergeCell ref="J30:J32"/>
    <mergeCell ref="K30:K32"/>
    <mergeCell ref="B31:D31"/>
    <mergeCell ref="E31:F31"/>
    <mergeCell ref="G31:H31"/>
    <mergeCell ref="A32:D32"/>
    <mergeCell ref="E32:F32"/>
    <mergeCell ref="G32:H32"/>
    <mergeCell ref="A37:D37"/>
    <mergeCell ref="A33:D33"/>
    <mergeCell ref="L33:Q33"/>
    <mergeCell ref="K27:K28"/>
    <mergeCell ref="A28:D28"/>
    <mergeCell ref="E28:F28"/>
    <mergeCell ref="G28:H28"/>
    <mergeCell ref="A29:D29"/>
    <mergeCell ref="L29:Q29"/>
    <mergeCell ref="A26:D26"/>
    <mergeCell ref="B27:D27"/>
    <mergeCell ref="E27:F27"/>
    <mergeCell ref="G27:H27"/>
    <mergeCell ref="I27:I28"/>
    <mergeCell ref="J27:J28"/>
    <mergeCell ref="I24:I25"/>
    <mergeCell ref="J24:J25"/>
    <mergeCell ref="K24:K25"/>
    <mergeCell ref="A25:D25"/>
    <mergeCell ref="E25:F25"/>
    <mergeCell ref="G25:H25"/>
    <mergeCell ref="A23:D23"/>
    <mergeCell ref="B24:D24"/>
    <mergeCell ref="E24:F24"/>
    <mergeCell ref="G24:H24"/>
    <mergeCell ref="A20:D20"/>
    <mergeCell ref="L20:Q20"/>
    <mergeCell ref="E16:F16"/>
    <mergeCell ref="G16:H16"/>
    <mergeCell ref="A17:D17"/>
    <mergeCell ref="L17:Q17"/>
    <mergeCell ref="R20:Z20"/>
    <mergeCell ref="B21:D21"/>
    <mergeCell ref="E21:F21"/>
    <mergeCell ref="G21:H21"/>
    <mergeCell ref="I21:I22"/>
    <mergeCell ref="J21:J22"/>
    <mergeCell ref="K21:K22"/>
    <mergeCell ref="A22:D22"/>
    <mergeCell ref="E22:F22"/>
    <mergeCell ref="G22:H22"/>
    <mergeCell ref="R17:Z17"/>
    <mergeCell ref="B18:D18"/>
    <mergeCell ref="E18:F18"/>
    <mergeCell ref="G18:H18"/>
    <mergeCell ref="I18:I19"/>
    <mergeCell ref="J18:J19"/>
    <mergeCell ref="K18:K19"/>
    <mergeCell ref="A19:D19"/>
    <mergeCell ref="E19:F19"/>
    <mergeCell ref="G19:H19"/>
    <mergeCell ref="L8:BC8"/>
    <mergeCell ref="B10:D10"/>
    <mergeCell ref="E10:F10"/>
    <mergeCell ref="G10:H10"/>
    <mergeCell ref="A11:D11"/>
    <mergeCell ref="B12:D12"/>
    <mergeCell ref="E12:F12"/>
    <mergeCell ref="G12:H12"/>
    <mergeCell ref="I12:I13"/>
    <mergeCell ref="J12:J13"/>
    <mergeCell ref="A14:D14"/>
    <mergeCell ref="L14:Q14"/>
    <mergeCell ref="R14:Z14"/>
    <mergeCell ref="B15:D15"/>
    <mergeCell ref="E15:F15"/>
    <mergeCell ref="G15:H15"/>
    <mergeCell ref="I15:I16"/>
    <mergeCell ref="J15:J16"/>
    <mergeCell ref="K15:K16"/>
    <mergeCell ref="A16:D16"/>
    <mergeCell ref="A1:K4"/>
    <mergeCell ref="A8:A9"/>
    <mergeCell ref="B8:D9"/>
    <mergeCell ref="E8:F9"/>
    <mergeCell ref="G8:H9"/>
    <mergeCell ref="I8:I9"/>
    <mergeCell ref="J8:K8"/>
    <mergeCell ref="K12:K13"/>
    <mergeCell ref="A13:D13"/>
    <mergeCell ref="E13:F13"/>
    <mergeCell ref="G13:H13"/>
    <mergeCell ref="A5:K5"/>
    <mergeCell ref="R33:Z33"/>
    <mergeCell ref="B34:D34"/>
    <mergeCell ref="E34:F34"/>
    <mergeCell ref="G34:H34"/>
    <mergeCell ref="I34:I36"/>
    <mergeCell ref="J34:J36"/>
    <mergeCell ref="K34:K36"/>
    <mergeCell ref="B35:D35"/>
    <mergeCell ref="E35:F35"/>
    <mergeCell ref="G35:H35"/>
    <mergeCell ref="A36:D36"/>
    <mergeCell ref="E36:F36"/>
    <mergeCell ref="G36:H36"/>
  </mergeCells>
  <pageMargins left="0.25" right="0.25" top="0.75" bottom="0.75" header="0.3" footer="0.3"/>
  <pageSetup paperSize="8" scale="4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D57"/>
  <sheetViews>
    <sheetView view="pageBreakPreview" topLeftCell="A4" zoomScale="60" zoomScaleNormal="80" workbookViewId="0">
      <pane xSplit="4" ySplit="6" topLeftCell="E32" activePane="bottomRight" state="frozen"/>
      <selection activeCell="A4" sqref="A4"/>
      <selection pane="topRight" activeCell="E4" sqref="E4"/>
      <selection pane="bottomLeft" activeCell="A9" sqref="A9"/>
      <selection pane="bottomRight" activeCell="K55" sqref="K55"/>
    </sheetView>
  </sheetViews>
  <sheetFormatPr defaultColWidth="8.85546875" defaultRowHeight="15" x14ac:dyDescent="0.25"/>
  <cols>
    <col min="1" max="1" width="4.42578125" style="2" customWidth="1"/>
    <col min="2" max="2" width="7.7109375" style="2" customWidth="1"/>
    <col min="3" max="3" width="8.28515625" style="2" customWidth="1"/>
    <col min="4" max="4" width="60.85546875" style="2" bestFit="1" customWidth="1"/>
    <col min="5" max="5" width="22.28515625" style="3" customWidth="1"/>
    <col min="6" max="6" width="10.7109375" style="3" customWidth="1"/>
    <col min="7" max="7" width="21.42578125" style="3" customWidth="1"/>
    <col min="8" max="8" width="14.28515625" style="3" customWidth="1"/>
    <col min="9" max="9" width="17.140625" style="3" customWidth="1"/>
    <col min="10" max="10" width="28.85546875" style="4" customWidth="1"/>
    <col min="11" max="11" width="33.28515625" style="3" customWidth="1"/>
    <col min="12" max="52" width="4.7109375" style="1" customWidth="1"/>
    <col min="53" max="55" width="4.7109375" customWidth="1"/>
  </cols>
  <sheetData>
    <row r="1" spans="1:56" x14ac:dyDescent="0.25">
      <c r="A1" s="157" t="s">
        <v>86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</row>
    <row r="2" spans="1:56" x14ac:dyDescent="0.25">
      <c r="A2" s="157"/>
      <c r="B2" s="157"/>
      <c r="C2" s="157"/>
      <c r="D2" s="157"/>
      <c r="E2" s="157"/>
      <c r="F2" s="157"/>
      <c r="G2" s="157"/>
      <c r="H2" s="157"/>
      <c r="I2" s="157"/>
      <c r="J2" s="157"/>
      <c r="K2" s="157"/>
    </row>
    <row r="3" spans="1:56" x14ac:dyDescent="0.25">
      <c r="A3" s="157"/>
      <c r="B3" s="157"/>
      <c r="C3" s="157"/>
      <c r="D3" s="157"/>
      <c r="E3" s="157"/>
      <c r="F3" s="157"/>
      <c r="G3" s="157"/>
      <c r="H3" s="157"/>
      <c r="I3" s="157"/>
      <c r="J3" s="157"/>
      <c r="K3" s="157"/>
    </row>
    <row r="4" spans="1:56" ht="72" customHeight="1" x14ac:dyDescent="0.25">
      <c r="A4" s="157"/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90"/>
    </row>
    <row r="5" spans="1:56" ht="43.5" customHeight="1" x14ac:dyDescent="0.25">
      <c r="A5" s="174" t="s">
        <v>130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</row>
    <row r="6" spans="1:56" ht="15.75" thickBot="1" x14ac:dyDescent="0.3">
      <c r="L6" s="5"/>
      <c r="N6" s="6"/>
      <c r="O6" s="5" t="s">
        <v>0</v>
      </c>
      <c r="R6" s="5"/>
      <c r="U6" s="5"/>
    </row>
    <row r="7" spans="1:56" s="7" customFormat="1" ht="15.75" thickBot="1" x14ac:dyDescent="0.3">
      <c r="A7" s="158" t="s">
        <v>1</v>
      </c>
      <c r="B7" s="160" t="s">
        <v>2</v>
      </c>
      <c r="C7" s="160"/>
      <c r="D7" s="160"/>
      <c r="E7" s="162" t="s">
        <v>3</v>
      </c>
      <c r="F7" s="163"/>
      <c r="G7" s="166" t="s">
        <v>4</v>
      </c>
      <c r="H7" s="167"/>
      <c r="I7" s="170" t="s">
        <v>5</v>
      </c>
      <c r="J7" s="172" t="s">
        <v>6</v>
      </c>
      <c r="K7" s="173"/>
      <c r="L7" s="149" t="s">
        <v>111</v>
      </c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0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  <c r="AW7" s="150"/>
      <c r="AX7" s="150"/>
      <c r="AY7" s="150"/>
      <c r="AZ7" s="150"/>
      <c r="BA7" s="150"/>
      <c r="BB7" s="150"/>
      <c r="BC7" s="151"/>
    </row>
    <row r="8" spans="1:56" s="7" customFormat="1" ht="58.5" thickBot="1" x14ac:dyDescent="0.3">
      <c r="A8" s="159"/>
      <c r="B8" s="161"/>
      <c r="C8" s="161"/>
      <c r="D8" s="161"/>
      <c r="E8" s="164"/>
      <c r="F8" s="165"/>
      <c r="G8" s="168"/>
      <c r="H8" s="169"/>
      <c r="I8" s="171"/>
      <c r="J8" s="8" t="s">
        <v>7</v>
      </c>
      <c r="K8" s="9" t="s">
        <v>8</v>
      </c>
      <c r="L8" s="10">
        <v>5</v>
      </c>
      <c r="M8" s="10">
        <f>L8+5</f>
        <v>10</v>
      </c>
      <c r="N8" s="10">
        <f t="shared" ref="N8:BC8" si="0">M8+5</f>
        <v>15</v>
      </c>
      <c r="O8" s="10">
        <f t="shared" si="0"/>
        <v>20</v>
      </c>
      <c r="P8" s="10">
        <f t="shared" si="0"/>
        <v>25</v>
      </c>
      <c r="Q8" s="10">
        <f t="shared" si="0"/>
        <v>30</v>
      </c>
      <c r="R8" s="10">
        <f t="shared" si="0"/>
        <v>35</v>
      </c>
      <c r="S8" s="10">
        <f t="shared" si="0"/>
        <v>40</v>
      </c>
      <c r="T8" s="10">
        <f t="shared" si="0"/>
        <v>45</v>
      </c>
      <c r="U8" s="10">
        <f t="shared" si="0"/>
        <v>50</v>
      </c>
      <c r="V8" s="10">
        <f t="shared" si="0"/>
        <v>55</v>
      </c>
      <c r="W8" s="10">
        <f t="shared" si="0"/>
        <v>60</v>
      </c>
      <c r="X8" s="10">
        <f t="shared" si="0"/>
        <v>65</v>
      </c>
      <c r="Y8" s="10">
        <f t="shared" si="0"/>
        <v>70</v>
      </c>
      <c r="Z8" s="10">
        <f t="shared" si="0"/>
        <v>75</v>
      </c>
      <c r="AA8" s="10">
        <f t="shared" si="0"/>
        <v>80</v>
      </c>
      <c r="AB8" s="10">
        <f t="shared" si="0"/>
        <v>85</v>
      </c>
      <c r="AC8" s="10">
        <f t="shared" si="0"/>
        <v>90</v>
      </c>
      <c r="AD8" s="10">
        <f t="shared" si="0"/>
        <v>95</v>
      </c>
      <c r="AE8" s="10">
        <f t="shared" si="0"/>
        <v>100</v>
      </c>
      <c r="AF8" s="10">
        <f t="shared" si="0"/>
        <v>105</v>
      </c>
      <c r="AG8" s="10">
        <f t="shared" si="0"/>
        <v>110</v>
      </c>
      <c r="AH8" s="10">
        <f t="shared" si="0"/>
        <v>115</v>
      </c>
      <c r="AI8" s="10">
        <f t="shared" si="0"/>
        <v>120</v>
      </c>
      <c r="AJ8" s="10">
        <f t="shared" si="0"/>
        <v>125</v>
      </c>
      <c r="AK8" s="10">
        <f t="shared" si="0"/>
        <v>130</v>
      </c>
      <c r="AL8" s="10">
        <f t="shared" si="0"/>
        <v>135</v>
      </c>
      <c r="AM8" s="10">
        <f t="shared" si="0"/>
        <v>140</v>
      </c>
      <c r="AN8" s="10">
        <f t="shared" si="0"/>
        <v>145</v>
      </c>
      <c r="AO8" s="10">
        <f t="shared" si="0"/>
        <v>150</v>
      </c>
      <c r="AP8" s="10">
        <f t="shared" si="0"/>
        <v>155</v>
      </c>
      <c r="AQ8" s="10">
        <f t="shared" si="0"/>
        <v>160</v>
      </c>
      <c r="AR8" s="10">
        <f t="shared" si="0"/>
        <v>165</v>
      </c>
      <c r="AS8" s="10">
        <f t="shared" si="0"/>
        <v>170</v>
      </c>
      <c r="AT8" s="10">
        <f t="shared" si="0"/>
        <v>175</v>
      </c>
      <c r="AU8" s="10">
        <f t="shared" si="0"/>
        <v>180</v>
      </c>
      <c r="AV8" s="10">
        <f t="shared" si="0"/>
        <v>185</v>
      </c>
      <c r="AW8" s="10">
        <f t="shared" si="0"/>
        <v>190</v>
      </c>
      <c r="AX8" s="10">
        <f t="shared" si="0"/>
        <v>195</v>
      </c>
      <c r="AY8" s="10">
        <f t="shared" si="0"/>
        <v>200</v>
      </c>
      <c r="AZ8" s="10">
        <f t="shared" si="0"/>
        <v>205</v>
      </c>
      <c r="BA8" s="10">
        <f t="shared" si="0"/>
        <v>210</v>
      </c>
      <c r="BB8" s="10">
        <f t="shared" si="0"/>
        <v>215</v>
      </c>
      <c r="BC8" s="70">
        <f t="shared" si="0"/>
        <v>220</v>
      </c>
    </row>
    <row r="9" spans="1:56" s="19" customFormat="1" ht="12.75" thickBot="1" x14ac:dyDescent="0.3">
      <c r="A9" s="11">
        <v>1</v>
      </c>
      <c r="B9" s="152">
        <v>2</v>
      </c>
      <c r="C9" s="152"/>
      <c r="D9" s="152"/>
      <c r="E9" s="153">
        <v>3</v>
      </c>
      <c r="F9" s="154"/>
      <c r="G9" s="153">
        <v>4</v>
      </c>
      <c r="H9" s="154"/>
      <c r="I9" s="12">
        <v>5</v>
      </c>
      <c r="J9" s="13">
        <v>6</v>
      </c>
      <c r="K9" s="14">
        <v>7</v>
      </c>
      <c r="L9" s="15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8"/>
      <c r="BB9" s="18"/>
      <c r="BC9" s="71"/>
    </row>
    <row r="10" spans="1:56" s="19" customFormat="1" ht="21" x14ac:dyDescent="0.25">
      <c r="A10" s="94" t="s">
        <v>24</v>
      </c>
      <c r="B10" s="95"/>
      <c r="C10" s="95"/>
      <c r="D10" s="95"/>
      <c r="E10" s="33"/>
      <c r="F10" s="33"/>
      <c r="G10" s="33"/>
      <c r="H10" s="34"/>
      <c r="I10" s="35"/>
      <c r="J10" s="36"/>
      <c r="K10" s="37"/>
      <c r="L10" s="38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40"/>
      <c r="BB10" s="40"/>
      <c r="BC10" s="72"/>
    </row>
    <row r="11" spans="1:56" s="19" customFormat="1" ht="18.75" customHeight="1" x14ac:dyDescent="0.25">
      <c r="A11" s="27" t="s">
        <v>9</v>
      </c>
      <c r="B11" s="97" t="s">
        <v>42</v>
      </c>
      <c r="C11" s="97"/>
      <c r="D11" s="97"/>
      <c r="E11" s="98"/>
      <c r="F11" s="98"/>
      <c r="G11" s="110"/>
      <c r="H11" s="111"/>
      <c r="I11" s="112">
        <v>0.12</v>
      </c>
      <c r="J11" s="102"/>
      <c r="K11" s="143" t="s">
        <v>72</v>
      </c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6"/>
      <c r="BB11" s="56"/>
      <c r="BC11" s="73"/>
    </row>
    <row r="12" spans="1:56" s="19" customFormat="1" ht="18.75" customHeight="1" thickBot="1" x14ac:dyDescent="0.3">
      <c r="A12" s="27" t="s">
        <v>10</v>
      </c>
      <c r="B12" s="97" t="s">
        <v>27</v>
      </c>
      <c r="C12" s="97"/>
      <c r="D12" s="97"/>
      <c r="E12" s="98"/>
      <c r="F12" s="98"/>
      <c r="G12" s="110"/>
      <c r="H12" s="111"/>
      <c r="I12" s="113"/>
      <c r="J12" s="103"/>
      <c r="K12" s="1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6"/>
      <c r="BB12" s="56"/>
      <c r="BC12" s="73"/>
    </row>
    <row r="13" spans="1:56" s="19" customFormat="1" ht="19.5" thickBot="1" x14ac:dyDescent="0.3">
      <c r="A13" s="106" t="s">
        <v>25</v>
      </c>
      <c r="B13" s="107"/>
      <c r="C13" s="107"/>
      <c r="D13" s="108"/>
      <c r="E13" s="92">
        <f>$E$48*I11</f>
        <v>0</v>
      </c>
      <c r="F13" s="109"/>
      <c r="G13" s="92">
        <f>E13*1.23</f>
        <v>0</v>
      </c>
      <c r="H13" s="93"/>
      <c r="I13" s="114"/>
      <c r="J13" s="142"/>
      <c r="K13" s="144"/>
      <c r="L13" s="41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3"/>
      <c r="BB13" s="43"/>
      <c r="BC13" s="74"/>
    </row>
    <row r="14" spans="1:56" ht="21" x14ac:dyDescent="0.25">
      <c r="A14" s="94" t="s">
        <v>33</v>
      </c>
      <c r="B14" s="95"/>
      <c r="C14" s="95"/>
      <c r="D14" s="95"/>
      <c r="E14" s="33"/>
      <c r="F14" s="33"/>
      <c r="G14" s="33"/>
      <c r="H14" s="34"/>
      <c r="I14" s="35"/>
      <c r="J14" s="36"/>
      <c r="K14" s="44"/>
      <c r="L14" s="137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25"/>
      <c r="AB14" s="2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6"/>
      <c r="BB14" s="46"/>
      <c r="BC14" s="75"/>
    </row>
    <row r="15" spans="1:56" ht="20.100000000000001" customHeight="1" thickBot="1" x14ac:dyDescent="0.3">
      <c r="A15" s="27" t="s">
        <v>9</v>
      </c>
      <c r="B15" s="97" t="s">
        <v>87</v>
      </c>
      <c r="C15" s="97"/>
      <c r="D15" s="97"/>
      <c r="E15" s="156"/>
      <c r="F15" s="156"/>
      <c r="G15" s="110"/>
      <c r="H15" s="111"/>
      <c r="I15" s="100">
        <v>0.1</v>
      </c>
      <c r="J15" s="102"/>
      <c r="K15" s="175" t="s">
        <v>95</v>
      </c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6"/>
      <c r="BB15" s="56"/>
      <c r="BC15" s="73"/>
    </row>
    <row r="16" spans="1:56" s="32" customFormat="1" ht="29.25" customHeight="1" thickBot="1" x14ac:dyDescent="0.3">
      <c r="A16" s="106" t="s">
        <v>28</v>
      </c>
      <c r="B16" s="107"/>
      <c r="C16" s="107"/>
      <c r="D16" s="108"/>
      <c r="E16" s="92">
        <f>$E$48*I15</f>
        <v>0</v>
      </c>
      <c r="F16" s="109"/>
      <c r="G16" s="92">
        <f>E16*1.23</f>
        <v>0</v>
      </c>
      <c r="H16" s="93"/>
      <c r="I16" s="101"/>
      <c r="J16" s="142"/>
      <c r="K16" s="176"/>
      <c r="L16" s="47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50"/>
      <c r="BB16" s="50"/>
      <c r="BC16" s="76"/>
    </row>
    <row r="17" spans="1:55" ht="21" x14ac:dyDescent="0.25">
      <c r="A17" s="94" t="s">
        <v>34</v>
      </c>
      <c r="B17" s="95"/>
      <c r="C17" s="95"/>
      <c r="D17" s="95"/>
      <c r="E17" s="20"/>
      <c r="F17" s="20"/>
      <c r="G17" s="20"/>
      <c r="H17" s="21"/>
      <c r="I17" s="22"/>
      <c r="J17" s="23"/>
      <c r="K17" s="24"/>
      <c r="L17" s="96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2"/>
      <c r="BB17" s="52"/>
      <c r="BC17" s="77"/>
    </row>
    <row r="18" spans="1:55" ht="20.100000000000001" customHeight="1" thickBot="1" x14ac:dyDescent="0.3">
      <c r="A18" s="27" t="s">
        <v>9</v>
      </c>
      <c r="B18" s="97" t="s">
        <v>88</v>
      </c>
      <c r="C18" s="97"/>
      <c r="D18" s="97"/>
      <c r="E18" s="98"/>
      <c r="F18" s="98"/>
      <c r="G18" s="98"/>
      <c r="H18" s="99"/>
      <c r="I18" s="100">
        <v>0.11</v>
      </c>
      <c r="J18" s="102"/>
      <c r="K18" s="104" t="s">
        <v>79</v>
      </c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6"/>
      <c r="BB18" s="56"/>
      <c r="BC18" s="73"/>
    </row>
    <row r="19" spans="1:55" s="32" customFormat="1" ht="29.25" customHeight="1" thickBot="1" x14ac:dyDescent="0.3">
      <c r="A19" s="106" t="s">
        <v>14</v>
      </c>
      <c r="B19" s="107"/>
      <c r="C19" s="107"/>
      <c r="D19" s="108"/>
      <c r="E19" s="92">
        <f>$E$48*I18</f>
        <v>0</v>
      </c>
      <c r="F19" s="109"/>
      <c r="G19" s="92">
        <f>E19*1.23</f>
        <v>0</v>
      </c>
      <c r="H19" s="93"/>
      <c r="I19" s="101"/>
      <c r="J19" s="103"/>
      <c r="K19" s="105"/>
      <c r="L19" s="53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50"/>
      <c r="BB19" s="50"/>
      <c r="BC19" s="76"/>
    </row>
    <row r="20" spans="1:55" ht="21" x14ac:dyDescent="0.25">
      <c r="A20" s="94" t="s">
        <v>35</v>
      </c>
      <c r="B20" s="95"/>
      <c r="C20" s="95"/>
      <c r="D20" s="95"/>
      <c r="E20" s="20"/>
      <c r="F20" s="20"/>
      <c r="G20" s="20"/>
      <c r="H20" s="21"/>
      <c r="I20" s="22"/>
      <c r="J20" s="23"/>
      <c r="K20" s="24"/>
      <c r="L20" s="96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2"/>
      <c r="BB20" s="52"/>
      <c r="BC20" s="77"/>
    </row>
    <row r="21" spans="1:55" ht="20.100000000000001" customHeight="1" thickBot="1" x14ac:dyDescent="0.3">
      <c r="A21" s="27" t="s">
        <v>9</v>
      </c>
      <c r="B21" s="97" t="s">
        <v>89</v>
      </c>
      <c r="C21" s="97"/>
      <c r="D21" s="97"/>
      <c r="E21" s="98"/>
      <c r="F21" s="98"/>
      <c r="G21" s="98"/>
      <c r="H21" s="99"/>
      <c r="I21" s="100">
        <v>0.1</v>
      </c>
      <c r="J21" s="102"/>
      <c r="K21" s="104" t="s">
        <v>96</v>
      </c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6"/>
      <c r="BB21" s="56"/>
      <c r="BC21" s="73"/>
    </row>
    <row r="22" spans="1:55" s="32" customFormat="1" ht="29.25" customHeight="1" thickBot="1" x14ac:dyDescent="0.3">
      <c r="A22" s="106" t="s">
        <v>29</v>
      </c>
      <c r="B22" s="107"/>
      <c r="C22" s="107"/>
      <c r="D22" s="108"/>
      <c r="E22" s="92">
        <f>$E$48*I21</f>
        <v>0</v>
      </c>
      <c r="F22" s="109"/>
      <c r="G22" s="92">
        <f>E22*1.23</f>
        <v>0</v>
      </c>
      <c r="H22" s="93"/>
      <c r="I22" s="101"/>
      <c r="J22" s="103"/>
      <c r="K22" s="105"/>
      <c r="L22" s="53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50"/>
      <c r="BB22" s="50"/>
      <c r="BC22" s="76"/>
    </row>
    <row r="23" spans="1:55" ht="21" x14ac:dyDescent="0.25">
      <c r="A23" s="94" t="s">
        <v>36</v>
      </c>
      <c r="B23" s="95"/>
      <c r="C23" s="95"/>
      <c r="D23" s="95"/>
      <c r="E23" s="20"/>
      <c r="F23" s="20"/>
      <c r="G23" s="20"/>
      <c r="H23" s="21"/>
      <c r="I23" s="22"/>
      <c r="J23" s="23"/>
      <c r="K23" s="24"/>
      <c r="L23" s="96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2"/>
      <c r="BB23" s="52"/>
      <c r="BC23" s="77"/>
    </row>
    <row r="24" spans="1:55" ht="20.100000000000001" customHeight="1" thickBot="1" x14ac:dyDescent="0.3">
      <c r="A24" s="27" t="s">
        <v>9</v>
      </c>
      <c r="B24" s="97" t="s">
        <v>91</v>
      </c>
      <c r="C24" s="97"/>
      <c r="D24" s="97"/>
      <c r="E24" s="98"/>
      <c r="F24" s="98"/>
      <c r="G24" s="98"/>
      <c r="H24" s="99"/>
      <c r="I24" s="100">
        <v>0.11</v>
      </c>
      <c r="J24" s="102"/>
      <c r="K24" s="104" t="s">
        <v>97</v>
      </c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6"/>
      <c r="BB24" s="56"/>
      <c r="BC24" s="73"/>
    </row>
    <row r="25" spans="1:55" s="32" customFormat="1" ht="29.25" customHeight="1" thickBot="1" x14ac:dyDescent="0.3">
      <c r="A25" s="106" t="s">
        <v>15</v>
      </c>
      <c r="B25" s="107"/>
      <c r="C25" s="107"/>
      <c r="D25" s="108"/>
      <c r="E25" s="92">
        <f>$E$48*I24</f>
        <v>0</v>
      </c>
      <c r="F25" s="109"/>
      <c r="G25" s="92">
        <f>E25*1.23</f>
        <v>0</v>
      </c>
      <c r="H25" s="93"/>
      <c r="I25" s="101"/>
      <c r="J25" s="103"/>
      <c r="K25" s="105"/>
      <c r="L25" s="53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50"/>
      <c r="BB25" s="50"/>
      <c r="BC25" s="76"/>
    </row>
    <row r="26" spans="1:55" ht="21" x14ac:dyDescent="0.25">
      <c r="A26" s="94" t="s">
        <v>67</v>
      </c>
      <c r="B26" s="95"/>
      <c r="C26" s="95"/>
      <c r="D26" s="95"/>
      <c r="E26" s="20"/>
      <c r="F26" s="20"/>
      <c r="G26" s="20"/>
      <c r="H26" s="21"/>
      <c r="I26" s="22"/>
      <c r="J26" s="23"/>
      <c r="K26" s="24"/>
      <c r="L26" s="96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2"/>
      <c r="BB26" s="52"/>
      <c r="BC26" s="77"/>
    </row>
    <row r="27" spans="1:55" ht="20.100000000000001" customHeight="1" thickBot="1" x14ac:dyDescent="0.3">
      <c r="A27" s="27" t="s">
        <v>9</v>
      </c>
      <c r="B27" s="97" t="s">
        <v>90</v>
      </c>
      <c r="C27" s="97"/>
      <c r="D27" s="97"/>
      <c r="E27" s="98"/>
      <c r="F27" s="98"/>
      <c r="G27" s="98"/>
      <c r="H27" s="99"/>
      <c r="I27" s="100">
        <v>0.11</v>
      </c>
      <c r="J27" s="102"/>
      <c r="K27" s="104" t="s">
        <v>81</v>
      </c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5"/>
      <c r="AO27" s="55"/>
      <c r="AP27" s="55"/>
      <c r="AQ27" s="55"/>
      <c r="AR27" s="55"/>
      <c r="AS27" s="55"/>
      <c r="AT27" s="55"/>
      <c r="AU27" s="55"/>
      <c r="AV27" s="55"/>
      <c r="AW27" s="55"/>
      <c r="AX27" s="55"/>
      <c r="AY27" s="55"/>
      <c r="AZ27" s="55"/>
      <c r="BA27" s="56"/>
      <c r="BB27" s="56"/>
      <c r="BC27" s="73"/>
    </row>
    <row r="28" spans="1:55" s="32" customFormat="1" ht="29.25" customHeight="1" thickBot="1" x14ac:dyDescent="0.3">
      <c r="A28" s="106" t="s">
        <v>61</v>
      </c>
      <c r="B28" s="107"/>
      <c r="C28" s="107"/>
      <c r="D28" s="108"/>
      <c r="E28" s="92">
        <f>$E$48*I27</f>
        <v>0</v>
      </c>
      <c r="F28" s="109"/>
      <c r="G28" s="92">
        <f>E28*1.23</f>
        <v>0</v>
      </c>
      <c r="H28" s="93"/>
      <c r="I28" s="101"/>
      <c r="J28" s="103"/>
      <c r="K28" s="105"/>
      <c r="L28" s="53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50"/>
      <c r="BB28" s="50"/>
      <c r="BC28" s="76"/>
    </row>
    <row r="29" spans="1:55" s="19" customFormat="1" ht="19.350000000000001" customHeight="1" x14ac:dyDescent="0.25">
      <c r="A29" s="94" t="s">
        <v>92</v>
      </c>
      <c r="B29" s="95"/>
      <c r="C29" s="95"/>
      <c r="D29" s="95"/>
      <c r="E29" s="33"/>
      <c r="F29" s="33"/>
      <c r="G29" s="33"/>
      <c r="H29" s="34"/>
      <c r="I29" s="35"/>
      <c r="J29" s="36"/>
      <c r="K29" s="37"/>
      <c r="L29" s="38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40"/>
      <c r="BB29" s="40"/>
      <c r="BC29" s="72"/>
    </row>
    <row r="30" spans="1:55" s="19" customFormat="1" ht="20.100000000000001" customHeight="1" thickBot="1" x14ac:dyDescent="0.3">
      <c r="A30" s="27" t="s">
        <v>9</v>
      </c>
      <c r="B30" s="97" t="s">
        <v>100</v>
      </c>
      <c r="C30" s="97"/>
      <c r="D30" s="97"/>
      <c r="E30" s="156"/>
      <c r="F30" s="156"/>
      <c r="G30" s="110"/>
      <c r="H30" s="111"/>
      <c r="I30" s="100">
        <v>0.18</v>
      </c>
      <c r="J30" s="102"/>
      <c r="K30" s="143" t="s">
        <v>83</v>
      </c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6"/>
      <c r="BB30" s="56"/>
      <c r="BC30" s="73"/>
    </row>
    <row r="31" spans="1:55" s="19" customFormat="1" ht="19.350000000000001" customHeight="1" thickBot="1" x14ac:dyDescent="0.3">
      <c r="A31" s="106" t="s">
        <v>45</v>
      </c>
      <c r="B31" s="107"/>
      <c r="C31" s="107"/>
      <c r="D31" s="108"/>
      <c r="E31" s="92">
        <f>$E$48*I30</f>
        <v>0</v>
      </c>
      <c r="F31" s="109"/>
      <c r="G31" s="92">
        <f>E31*1.23</f>
        <v>0</v>
      </c>
      <c r="H31" s="93"/>
      <c r="I31" s="101"/>
      <c r="J31" s="142"/>
      <c r="K31" s="144"/>
      <c r="L31" s="41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3"/>
      <c r="BB31" s="43"/>
      <c r="BC31" s="74"/>
    </row>
    <row r="32" spans="1:55" s="19" customFormat="1" ht="19.350000000000001" customHeight="1" x14ac:dyDescent="0.25">
      <c r="A32" s="94" t="s">
        <v>93</v>
      </c>
      <c r="B32" s="95"/>
      <c r="C32" s="95"/>
      <c r="D32" s="95"/>
      <c r="E32" s="33"/>
      <c r="F32" s="33"/>
      <c r="G32" s="33"/>
      <c r="H32" s="34"/>
      <c r="I32" s="35"/>
      <c r="J32" s="36"/>
      <c r="K32" s="37"/>
      <c r="L32" s="38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40"/>
      <c r="BB32" s="40"/>
      <c r="BC32" s="72"/>
    </row>
    <row r="33" spans="1:55" s="19" customFormat="1" ht="20.100000000000001" customHeight="1" thickBot="1" x14ac:dyDescent="0.3">
      <c r="A33" s="27" t="s">
        <v>9</v>
      </c>
      <c r="B33" s="97" t="s">
        <v>101</v>
      </c>
      <c r="C33" s="97"/>
      <c r="D33" s="97"/>
      <c r="E33" s="98"/>
      <c r="F33" s="98"/>
      <c r="G33" s="110"/>
      <c r="H33" s="111"/>
      <c r="I33" s="100">
        <v>0.03</v>
      </c>
      <c r="J33" s="103"/>
      <c r="K33" s="143" t="s">
        <v>98</v>
      </c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6"/>
      <c r="BB33" s="56"/>
      <c r="BC33" s="73"/>
    </row>
    <row r="34" spans="1:55" s="19" customFormat="1" ht="19.350000000000001" customHeight="1" thickBot="1" x14ac:dyDescent="0.3">
      <c r="A34" s="106" t="s">
        <v>94</v>
      </c>
      <c r="B34" s="107"/>
      <c r="C34" s="107"/>
      <c r="D34" s="108"/>
      <c r="E34" s="92">
        <f>$E$48*I33</f>
        <v>0</v>
      </c>
      <c r="F34" s="109"/>
      <c r="G34" s="92">
        <f>E34*1.23</f>
        <v>0</v>
      </c>
      <c r="H34" s="93"/>
      <c r="I34" s="101"/>
      <c r="J34" s="142"/>
      <c r="K34" s="144"/>
      <c r="L34" s="41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3"/>
      <c r="BB34" s="43"/>
      <c r="BC34" s="74"/>
    </row>
    <row r="35" spans="1:55" s="19" customFormat="1" ht="19.350000000000001" customHeight="1" x14ac:dyDescent="0.25">
      <c r="A35" s="94" t="s">
        <v>150</v>
      </c>
      <c r="B35" s="95"/>
      <c r="C35" s="95"/>
      <c r="D35" s="95"/>
      <c r="E35" s="33"/>
      <c r="F35" s="33"/>
      <c r="G35" s="33"/>
      <c r="H35" s="34"/>
      <c r="I35" s="35"/>
      <c r="J35" s="36"/>
      <c r="K35" s="37"/>
      <c r="L35" s="38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40"/>
      <c r="BB35" s="40"/>
      <c r="BC35" s="72"/>
    </row>
    <row r="36" spans="1:55" s="19" customFormat="1" ht="20.100000000000001" customHeight="1" thickBot="1" x14ac:dyDescent="0.3">
      <c r="A36" s="27" t="s">
        <v>9</v>
      </c>
      <c r="B36" s="97" t="s">
        <v>151</v>
      </c>
      <c r="C36" s="97"/>
      <c r="D36" s="97"/>
      <c r="E36" s="98"/>
      <c r="F36" s="98"/>
      <c r="G36" s="110"/>
      <c r="H36" s="111"/>
      <c r="I36" s="100">
        <v>1.4999999999999999E-2</v>
      </c>
      <c r="J36" s="103"/>
      <c r="K36" s="143" t="s">
        <v>98</v>
      </c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55"/>
      <c r="AU36" s="55"/>
      <c r="AV36" s="55"/>
      <c r="AW36" s="55"/>
      <c r="AX36" s="55"/>
      <c r="AY36" s="55"/>
      <c r="AZ36" s="55"/>
      <c r="BA36" s="56"/>
      <c r="BB36" s="56"/>
      <c r="BC36" s="73"/>
    </row>
    <row r="37" spans="1:55" s="19" customFormat="1" ht="19.350000000000001" customHeight="1" thickBot="1" x14ac:dyDescent="0.3">
      <c r="A37" s="106" t="s">
        <v>63</v>
      </c>
      <c r="B37" s="107"/>
      <c r="C37" s="107"/>
      <c r="D37" s="108"/>
      <c r="E37" s="92">
        <f>$E$48*I36</f>
        <v>0</v>
      </c>
      <c r="F37" s="109"/>
      <c r="G37" s="92">
        <f>E37*1.23</f>
        <v>0</v>
      </c>
      <c r="H37" s="93"/>
      <c r="I37" s="101"/>
      <c r="J37" s="142"/>
      <c r="K37" s="144"/>
      <c r="L37" s="41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3"/>
      <c r="BB37" s="43"/>
      <c r="BC37" s="74"/>
    </row>
    <row r="38" spans="1:55" ht="21" x14ac:dyDescent="0.25">
      <c r="A38" s="94" t="s">
        <v>148</v>
      </c>
      <c r="B38" s="128"/>
      <c r="C38" s="128"/>
      <c r="D38" s="128"/>
      <c r="E38" s="20"/>
      <c r="F38" s="20"/>
      <c r="G38" s="20"/>
      <c r="H38" s="21"/>
      <c r="I38" s="22"/>
      <c r="J38" s="23"/>
      <c r="K38" s="24"/>
      <c r="L38" s="137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6"/>
      <c r="BB38" s="26"/>
      <c r="BC38" s="78"/>
    </row>
    <row r="39" spans="1:55" ht="20.100000000000001" customHeight="1" x14ac:dyDescent="0.25">
      <c r="A39" s="27" t="s">
        <v>9</v>
      </c>
      <c r="B39" s="125" t="s">
        <v>108</v>
      </c>
      <c r="C39" s="126"/>
      <c r="D39" s="127"/>
      <c r="E39" s="98"/>
      <c r="F39" s="98"/>
      <c r="G39" s="98"/>
      <c r="H39" s="99"/>
      <c r="I39" s="145">
        <v>2.5000000000000001E-2</v>
      </c>
      <c r="J39" s="102"/>
      <c r="K39" s="146" t="s">
        <v>85</v>
      </c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6"/>
      <c r="BB39" s="56"/>
      <c r="BC39" s="73"/>
    </row>
    <row r="40" spans="1:55" ht="20.100000000000001" customHeight="1" x14ac:dyDescent="0.25">
      <c r="A40" s="27" t="s">
        <v>10</v>
      </c>
      <c r="B40" s="125" t="s">
        <v>50</v>
      </c>
      <c r="C40" s="126"/>
      <c r="D40" s="127"/>
      <c r="E40" s="98"/>
      <c r="F40" s="98"/>
      <c r="G40" s="98"/>
      <c r="H40" s="99"/>
      <c r="I40" s="119"/>
      <c r="J40" s="103"/>
      <c r="K40" s="147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6"/>
      <c r="BB40" s="56"/>
      <c r="BC40" s="73"/>
    </row>
    <row r="41" spans="1:55" ht="20.100000000000001" customHeight="1" thickBot="1" x14ac:dyDescent="0.3">
      <c r="A41" s="27" t="s">
        <v>11</v>
      </c>
      <c r="B41" s="125" t="s">
        <v>49</v>
      </c>
      <c r="C41" s="126"/>
      <c r="D41" s="127"/>
      <c r="E41" s="98"/>
      <c r="F41" s="98"/>
      <c r="G41" s="98"/>
      <c r="H41" s="99"/>
      <c r="I41" s="119"/>
      <c r="J41" s="103"/>
      <c r="K41" s="147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6"/>
      <c r="BB41" s="56"/>
      <c r="BC41" s="73"/>
    </row>
    <row r="42" spans="1:55" s="32" customFormat="1" ht="29.25" customHeight="1" thickBot="1" x14ac:dyDescent="0.3">
      <c r="A42" s="106" t="s">
        <v>48</v>
      </c>
      <c r="B42" s="107"/>
      <c r="C42" s="107"/>
      <c r="D42" s="108"/>
      <c r="E42" s="92">
        <f>$E$48*I39</f>
        <v>0</v>
      </c>
      <c r="F42" s="109"/>
      <c r="G42" s="92">
        <f>E42*1.23</f>
        <v>0</v>
      </c>
      <c r="H42" s="93"/>
      <c r="I42" s="120"/>
      <c r="J42" s="142"/>
      <c r="K42" s="148"/>
      <c r="L42" s="28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1"/>
      <c r="BB42" s="31"/>
      <c r="BC42" s="79"/>
    </row>
    <row r="43" spans="1:55" ht="21" x14ac:dyDescent="0.25">
      <c r="A43" s="94" t="s">
        <v>149</v>
      </c>
      <c r="B43" s="128"/>
      <c r="C43" s="128"/>
      <c r="D43" s="128"/>
      <c r="E43" s="20"/>
      <c r="F43" s="20"/>
      <c r="G43" s="20"/>
      <c r="H43" s="21"/>
      <c r="I43" s="35"/>
      <c r="J43" s="36"/>
      <c r="K43" s="44"/>
      <c r="L43" s="96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2"/>
      <c r="BB43" s="52"/>
      <c r="BC43" s="77"/>
    </row>
    <row r="44" spans="1:55" ht="20.100000000000001" customHeight="1" x14ac:dyDescent="0.25">
      <c r="A44" s="80" t="s">
        <v>9</v>
      </c>
      <c r="B44" s="125" t="s">
        <v>109</v>
      </c>
      <c r="C44" s="126"/>
      <c r="D44" s="127"/>
      <c r="E44" s="98"/>
      <c r="F44" s="98"/>
      <c r="G44" s="98"/>
      <c r="H44" s="99"/>
      <c r="I44" s="119">
        <v>0.1</v>
      </c>
      <c r="J44" s="121"/>
      <c r="K44" s="123" t="s">
        <v>152</v>
      </c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5"/>
      <c r="AS44" s="55"/>
      <c r="AT44" s="55"/>
      <c r="AU44" s="55"/>
      <c r="AV44" s="55"/>
      <c r="AW44" s="55"/>
      <c r="AX44" s="55"/>
      <c r="AY44" s="55"/>
      <c r="AZ44" s="55"/>
      <c r="BA44" s="56"/>
      <c r="BB44" s="56"/>
      <c r="BC44" s="73"/>
    </row>
    <row r="45" spans="1:55" ht="20.100000000000001" customHeight="1" x14ac:dyDescent="0.25">
      <c r="A45" s="80" t="s">
        <v>10</v>
      </c>
      <c r="B45" s="125" t="s">
        <v>17</v>
      </c>
      <c r="C45" s="126"/>
      <c r="D45" s="127"/>
      <c r="E45" s="98"/>
      <c r="F45" s="98"/>
      <c r="G45" s="98"/>
      <c r="H45" s="99"/>
      <c r="I45" s="119"/>
      <c r="J45" s="121"/>
      <c r="K45" s="123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5"/>
      <c r="AS45" s="55"/>
      <c r="AT45" s="55"/>
      <c r="AU45" s="55"/>
      <c r="AV45" s="55"/>
      <c r="AW45" s="55"/>
      <c r="AX45" s="55"/>
      <c r="AY45" s="55"/>
      <c r="AZ45" s="55"/>
      <c r="BA45" s="56"/>
      <c r="BB45" s="56"/>
      <c r="BC45" s="73"/>
    </row>
    <row r="46" spans="1:55" ht="20.100000000000001" customHeight="1" thickBot="1" x14ac:dyDescent="0.3">
      <c r="A46" s="81" t="s">
        <v>11</v>
      </c>
      <c r="B46" s="134" t="s">
        <v>18</v>
      </c>
      <c r="C46" s="135"/>
      <c r="D46" s="136"/>
      <c r="E46" s="139"/>
      <c r="F46" s="140"/>
      <c r="G46" s="140"/>
      <c r="H46" s="141"/>
      <c r="I46" s="119"/>
      <c r="J46" s="121"/>
      <c r="K46" s="123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56"/>
      <c r="BB46" s="56"/>
      <c r="BC46" s="73"/>
    </row>
    <row r="47" spans="1:55" s="32" customFormat="1" ht="27.75" customHeight="1" thickBot="1" x14ac:dyDescent="0.3">
      <c r="A47" s="106" t="s">
        <v>65</v>
      </c>
      <c r="B47" s="107"/>
      <c r="C47" s="107"/>
      <c r="D47" s="108"/>
      <c r="E47" s="92">
        <f>E48*I44</f>
        <v>0</v>
      </c>
      <c r="F47" s="109"/>
      <c r="G47" s="92">
        <f>E47*1.23</f>
        <v>0</v>
      </c>
      <c r="H47" s="93"/>
      <c r="I47" s="120"/>
      <c r="J47" s="122"/>
      <c r="K47" s="124"/>
      <c r="L47" s="28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1"/>
      <c r="BB47" s="31"/>
      <c r="BC47" s="79"/>
    </row>
    <row r="48" spans="1:55" s="32" customFormat="1" ht="35.25" customHeight="1" thickBot="1" x14ac:dyDescent="0.3">
      <c r="A48" s="129" t="s">
        <v>19</v>
      </c>
      <c r="B48" s="130"/>
      <c r="C48" s="130"/>
      <c r="D48" s="130"/>
      <c r="E48" s="131"/>
      <c r="F48" s="132"/>
      <c r="G48" s="131">
        <f>SUM(G10:H47)</f>
        <v>0</v>
      </c>
      <c r="H48" s="133"/>
      <c r="I48" s="57">
        <f>SUM(I10:I47)</f>
        <v>1.0000000000000002</v>
      </c>
      <c r="J48" s="58"/>
      <c r="K48" s="59"/>
      <c r="L48" s="60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</row>
    <row r="49" spans="1:55" ht="15.75" x14ac:dyDescent="0.25">
      <c r="K49" s="62"/>
    </row>
    <row r="51" spans="1:55" s="1" customFormat="1" ht="21" x14ac:dyDescent="0.25">
      <c r="A51" s="63" t="s">
        <v>20</v>
      </c>
      <c r="B51" s="64"/>
      <c r="C51" s="64"/>
      <c r="D51" s="65"/>
      <c r="E51" s="59"/>
      <c r="F51" s="59"/>
      <c r="G51" s="59"/>
      <c r="H51" s="66"/>
      <c r="I51" s="66"/>
      <c r="J51" s="4"/>
      <c r="K51" s="3"/>
      <c r="BA51"/>
      <c r="BB51"/>
      <c r="BC51"/>
    </row>
    <row r="52" spans="1:55" s="1" customFormat="1" ht="42" customHeight="1" x14ac:dyDescent="0.25">
      <c r="A52" s="116" t="s">
        <v>21</v>
      </c>
      <c r="B52" s="117"/>
      <c r="C52" s="117"/>
      <c r="D52" s="117"/>
      <c r="E52" s="117"/>
      <c r="F52" s="117"/>
      <c r="G52" s="117"/>
      <c r="H52" s="117"/>
      <c r="I52" s="118"/>
      <c r="J52" s="4"/>
      <c r="K52" s="67"/>
      <c r="BA52"/>
      <c r="BB52"/>
      <c r="BC52"/>
    </row>
    <row r="53" spans="1:55" s="1" customFormat="1" ht="30" customHeight="1" x14ac:dyDescent="0.25">
      <c r="A53" s="116" t="s">
        <v>110</v>
      </c>
      <c r="B53" s="117"/>
      <c r="C53" s="117"/>
      <c r="D53" s="117"/>
      <c r="E53" s="117"/>
      <c r="F53" s="117"/>
      <c r="G53" s="117"/>
      <c r="H53" s="117"/>
      <c r="I53" s="118"/>
      <c r="J53" s="4"/>
      <c r="K53" s="67"/>
      <c r="BA53"/>
      <c r="BB53"/>
      <c r="BC53"/>
    </row>
    <row r="54" spans="1:55" s="1" customFormat="1" ht="68.25" customHeight="1" x14ac:dyDescent="0.25">
      <c r="A54" s="115" t="s">
        <v>22</v>
      </c>
      <c r="B54" s="115"/>
      <c r="C54" s="115"/>
      <c r="D54" s="115"/>
      <c r="E54" s="115"/>
      <c r="F54" s="115"/>
      <c r="G54" s="115"/>
      <c r="H54" s="115"/>
      <c r="I54" s="115"/>
      <c r="J54" s="4"/>
      <c r="K54" s="3"/>
      <c r="BA54"/>
      <c r="BB54"/>
      <c r="BC54"/>
    </row>
    <row r="55" spans="1:55" s="1" customFormat="1" ht="171.75" customHeight="1" x14ac:dyDescent="0.25">
      <c r="A55" s="194" t="s">
        <v>155</v>
      </c>
      <c r="B55" s="115"/>
      <c r="C55" s="115"/>
      <c r="D55" s="115"/>
      <c r="E55" s="115"/>
      <c r="F55" s="115"/>
      <c r="G55" s="115"/>
      <c r="H55" s="115"/>
      <c r="I55" s="115"/>
      <c r="J55" s="4"/>
      <c r="K55" s="3"/>
      <c r="BA55"/>
      <c r="BB55"/>
      <c r="BC55"/>
    </row>
    <row r="57" spans="1:55" s="1" customFormat="1" x14ac:dyDescent="0.25">
      <c r="A57" s="2"/>
      <c r="B57" s="2"/>
      <c r="C57" s="2"/>
      <c r="D57" s="2"/>
      <c r="E57" s="3"/>
      <c r="F57" s="3"/>
      <c r="G57" s="3"/>
      <c r="H57" s="3"/>
      <c r="I57" s="68"/>
      <c r="J57" s="4"/>
      <c r="K57" s="3"/>
      <c r="BA57"/>
      <c r="BB57"/>
      <c r="BC57"/>
    </row>
  </sheetData>
  <mergeCells count="158">
    <mergeCell ref="A55:I55"/>
    <mergeCell ref="A35:D35"/>
    <mergeCell ref="B36:D36"/>
    <mergeCell ref="E36:F36"/>
    <mergeCell ref="G36:H36"/>
    <mergeCell ref="I36:I37"/>
    <mergeCell ref="A37:D37"/>
    <mergeCell ref="E37:F37"/>
    <mergeCell ref="G37:H37"/>
    <mergeCell ref="A48:D48"/>
    <mergeCell ref="E48:F48"/>
    <mergeCell ref="G48:H48"/>
    <mergeCell ref="A52:I52"/>
    <mergeCell ref="A53:I53"/>
    <mergeCell ref="A54:I54"/>
    <mergeCell ref="E45:F45"/>
    <mergeCell ref="G45:H45"/>
    <mergeCell ref="B46:D46"/>
    <mergeCell ref="E46:F46"/>
    <mergeCell ref="G46:H46"/>
    <mergeCell ref="A47:D47"/>
    <mergeCell ref="E47:F47"/>
    <mergeCell ref="G47:H47"/>
    <mergeCell ref="A43:D43"/>
    <mergeCell ref="L43:Q43"/>
    <mergeCell ref="R43:Z43"/>
    <mergeCell ref="B44:D44"/>
    <mergeCell ref="E44:F44"/>
    <mergeCell ref="G44:H44"/>
    <mergeCell ref="I44:I47"/>
    <mergeCell ref="J44:J47"/>
    <mergeCell ref="K44:K47"/>
    <mergeCell ref="B45:D45"/>
    <mergeCell ref="B41:D41"/>
    <mergeCell ref="E41:F41"/>
    <mergeCell ref="G41:H41"/>
    <mergeCell ref="A42:D42"/>
    <mergeCell ref="E42:F42"/>
    <mergeCell ref="G42:H42"/>
    <mergeCell ref="R38:Z38"/>
    <mergeCell ref="B39:D39"/>
    <mergeCell ref="E39:F39"/>
    <mergeCell ref="G39:H39"/>
    <mergeCell ref="I39:I42"/>
    <mergeCell ref="J39:J42"/>
    <mergeCell ref="K39:K42"/>
    <mergeCell ref="B40:D40"/>
    <mergeCell ref="E40:F40"/>
    <mergeCell ref="G40:H40"/>
    <mergeCell ref="K33:K34"/>
    <mergeCell ref="A34:D34"/>
    <mergeCell ref="E34:F34"/>
    <mergeCell ref="G34:H34"/>
    <mergeCell ref="A38:D38"/>
    <mergeCell ref="L38:Q38"/>
    <mergeCell ref="J36:J37"/>
    <mergeCell ref="K36:K37"/>
    <mergeCell ref="A32:D32"/>
    <mergeCell ref="B33:D33"/>
    <mergeCell ref="E33:F33"/>
    <mergeCell ref="G33:H33"/>
    <mergeCell ref="I33:I34"/>
    <mergeCell ref="J33:J34"/>
    <mergeCell ref="I30:I31"/>
    <mergeCell ref="J30:J31"/>
    <mergeCell ref="K30:K31"/>
    <mergeCell ref="A31:D31"/>
    <mergeCell ref="E31:F31"/>
    <mergeCell ref="G31:H31"/>
    <mergeCell ref="A29:D29"/>
    <mergeCell ref="B30:D30"/>
    <mergeCell ref="E30:F30"/>
    <mergeCell ref="G30:H30"/>
    <mergeCell ref="K27:K28"/>
    <mergeCell ref="A28:D28"/>
    <mergeCell ref="E28:F28"/>
    <mergeCell ref="G28:H28"/>
    <mergeCell ref="E25:F25"/>
    <mergeCell ref="G25:H25"/>
    <mergeCell ref="A26:D26"/>
    <mergeCell ref="L26:Q26"/>
    <mergeCell ref="R26:Z26"/>
    <mergeCell ref="B27:D27"/>
    <mergeCell ref="E27:F27"/>
    <mergeCell ref="G27:H27"/>
    <mergeCell ref="I27:I28"/>
    <mergeCell ref="J27:J28"/>
    <mergeCell ref="A23:D23"/>
    <mergeCell ref="L23:Q23"/>
    <mergeCell ref="R23:Z23"/>
    <mergeCell ref="B24:D24"/>
    <mergeCell ref="E24:F24"/>
    <mergeCell ref="G24:H24"/>
    <mergeCell ref="I24:I25"/>
    <mergeCell ref="J24:J25"/>
    <mergeCell ref="K24:K25"/>
    <mergeCell ref="A25:D25"/>
    <mergeCell ref="A20:D20"/>
    <mergeCell ref="L20:Q20"/>
    <mergeCell ref="E16:F16"/>
    <mergeCell ref="G16:H16"/>
    <mergeCell ref="A17:D17"/>
    <mergeCell ref="L17:Q17"/>
    <mergeCell ref="R20:Z20"/>
    <mergeCell ref="B21:D21"/>
    <mergeCell ref="E21:F21"/>
    <mergeCell ref="G21:H21"/>
    <mergeCell ref="I21:I22"/>
    <mergeCell ref="J21:J22"/>
    <mergeCell ref="K21:K22"/>
    <mergeCell ref="A22:D22"/>
    <mergeCell ref="E22:F22"/>
    <mergeCell ref="G22:H22"/>
    <mergeCell ref="R17:Z17"/>
    <mergeCell ref="B18:D18"/>
    <mergeCell ref="E18:F18"/>
    <mergeCell ref="G18:H18"/>
    <mergeCell ref="I18:I19"/>
    <mergeCell ref="J18:J19"/>
    <mergeCell ref="K18:K19"/>
    <mergeCell ref="A19:D19"/>
    <mergeCell ref="E19:F19"/>
    <mergeCell ref="G19:H19"/>
    <mergeCell ref="L7:BC7"/>
    <mergeCell ref="B9:D9"/>
    <mergeCell ref="E9:F9"/>
    <mergeCell ref="G9:H9"/>
    <mergeCell ref="A10:D10"/>
    <mergeCell ref="B11:D11"/>
    <mergeCell ref="E11:F11"/>
    <mergeCell ref="G11:H11"/>
    <mergeCell ref="I11:I13"/>
    <mergeCell ref="J11:J13"/>
    <mergeCell ref="A14:D14"/>
    <mergeCell ref="L14:Q14"/>
    <mergeCell ref="R14:Z14"/>
    <mergeCell ref="B15:D15"/>
    <mergeCell ref="E15:F15"/>
    <mergeCell ref="G15:H15"/>
    <mergeCell ref="I15:I16"/>
    <mergeCell ref="J15:J16"/>
    <mergeCell ref="K15:K16"/>
    <mergeCell ref="A16:D16"/>
    <mergeCell ref="A1:K4"/>
    <mergeCell ref="A7:A8"/>
    <mergeCell ref="B7:D8"/>
    <mergeCell ref="E7:F8"/>
    <mergeCell ref="G7:H8"/>
    <mergeCell ref="I7:I8"/>
    <mergeCell ref="J7:K7"/>
    <mergeCell ref="K11:K13"/>
    <mergeCell ref="B12:D12"/>
    <mergeCell ref="E12:F12"/>
    <mergeCell ref="G12:H12"/>
    <mergeCell ref="A13:D13"/>
    <mergeCell ref="E13:F13"/>
    <mergeCell ref="G13:H13"/>
    <mergeCell ref="A5:K5"/>
  </mergeCells>
  <pageMargins left="0.70866141732283472" right="0.70866141732283472" top="0.74803149606299213" bottom="0.74803149606299213" header="0.31496062992125984" footer="0.31496062992125984"/>
  <pageSetup paperSize="8" scale="4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C56"/>
  <sheetViews>
    <sheetView view="pageBreakPreview" topLeftCell="A4" zoomScale="60" zoomScaleNormal="80" workbookViewId="0">
      <pane xSplit="4" ySplit="5" topLeftCell="E36" activePane="bottomRight" state="frozen"/>
      <selection activeCell="A4" sqref="A4"/>
      <selection pane="topRight" activeCell="E4" sqref="E4"/>
      <selection pane="bottomLeft" activeCell="A9" sqref="A9"/>
      <selection pane="bottomRight" activeCell="K54" sqref="K54"/>
    </sheetView>
  </sheetViews>
  <sheetFormatPr defaultColWidth="8.85546875" defaultRowHeight="15" x14ac:dyDescent="0.25"/>
  <cols>
    <col min="1" max="1" width="4.42578125" style="2" customWidth="1"/>
    <col min="2" max="2" width="7.7109375" style="2" customWidth="1"/>
    <col min="3" max="3" width="8.28515625" style="2" customWidth="1"/>
    <col min="4" max="4" width="60.85546875" style="2" bestFit="1" customWidth="1"/>
    <col min="5" max="5" width="22.28515625" style="3" customWidth="1"/>
    <col min="6" max="6" width="10.7109375" style="3" customWidth="1"/>
    <col min="7" max="7" width="21.42578125" style="3" customWidth="1"/>
    <col min="8" max="8" width="14.28515625" style="3" customWidth="1"/>
    <col min="9" max="9" width="17.140625" style="3" customWidth="1"/>
    <col min="10" max="10" width="28.85546875" style="4" customWidth="1"/>
    <col min="11" max="11" width="33.28515625" style="3" customWidth="1"/>
    <col min="12" max="52" width="4.7109375" style="1" customWidth="1"/>
    <col min="53" max="55" width="4.7109375" customWidth="1"/>
  </cols>
  <sheetData>
    <row r="1" spans="1:55" x14ac:dyDescent="0.25">
      <c r="A1" s="157" t="s">
        <v>113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</row>
    <row r="2" spans="1:55" x14ac:dyDescent="0.25">
      <c r="A2" s="157"/>
      <c r="B2" s="157"/>
      <c r="C2" s="157"/>
      <c r="D2" s="157"/>
      <c r="E2" s="157"/>
      <c r="F2" s="157"/>
      <c r="G2" s="157"/>
      <c r="H2" s="157"/>
      <c r="I2" s="157"/>
      <c r="J2" s="157"/>
      <c r="K2" s="157"/>
    </row>
    <row r="3" spans="1:55" x14ac:dyDescent="0.25">
      <c r="A3" s="157"/>
      <c r="B3" s="157"/>
      <c r="C3" s="157"/>
      <c r="D3" s="157"/>
      <c r="E3" s="157"/>
      <c r="F3" s="157"/>
      <c r="G3" s="157"/>
      <c r="H3" s="157"/>
      <c r="I3" s="157"/>
      <c r="J3" s="157"/>
      <c r="K3" s="157"/>
    </row>
    <row r="4" spans="1:55" ht="72" customHeight="1" x14ac:dyDescent="0.25">
      <c r="A4" s="157"/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</row>
    <row r="5" spans="1:55" ht="87.75" customHeight="1" thickBot="1" x14ac:dyDescent="0.3">
      <c r="A5" s="174" t="s">
        <v>131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</row>
    <row r="6" spans="1:55" s="7" customFormat="1" ht="15.75" thickBot="1" x14ac:dyDescent="0.3">
      <c r="A6" s="158" t="s">
        <v>1</v>
      </c>
      <c r="B6" s="160" t="s">
        <v>2</v>
      </c>
      <c r="C6" s="160"/>
      <c r="D6" s="160"/>
      <c r="E6" s="162" t="s">
        <v>3</v>
      </c>
      <c r="F6" s="163"/>
      <c r="G6" s="166" t="s">
        <v>4</v>
      </c>
      <c r="H6" s="167"/>
      <c r="I6" s="170" t="s">
        <v>5</v>
      </c>
      <c r="J6" s="172" t="s">
        <v>6</v>
      </c>
      <c r="K6" s="173"/>
      <c r="L6" s="149" t="s">
        <v>111</v>
      </c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1"/>
    </row>
    <row r="7" spans="1:55" s="7" customFormat="1" ht="58.5" thickBot="1" x14ac:dyDescent="0.3">
      <c r="A7" s="159"/>
      <c r="B7" s="161"/>
      <c r="C7" s="161"/>
      <c r="D7" s="161"/>
      <c r="E7" s="164"/>
      <c r="F7" s="165"/>
      <c r="G7" s="168"/>
      <c r="H7" s="169"/>
      <c r="I7" s="171"/>
      <c r="J7" s="8" t="s">
        <v>7</v>
      </c>
      <c r="K7" s="9" t="s">
        <v>8</v>
      </c>
      <c r="L7" s="10">
        <v>5</v>
      </c>
      <c r="M7" s="10">
        <f>L7+5</f>
        <v>10</v>
      </c>
      <c r="N7" s="10">
        <f t="shared" ref="N7:BC7" si="0">M7+5</f>
        <v>15</v>
      </c>
      <c r="O7" s="10">
        <f t="shared" si="0"/>
        <v>20</v>
      </c>
      <c r="P7" s="10">
        <f t="shared" si="0"/>
        <v>25</v>
      </c>
      <c r="Q7" s="10">
        <f t="shared" si="0"/>
        <v>30</v>
      </c>
      <c r="R7" s="10">
        <f t="shared" si="0"/>
        <v>35</v>
      </c>
      <c r="S7" s="10">
        <f t="shared" si="0"/>
        <v>40</v>
      </c>
      <c r="T7" s="10">
        <f t="shared" si="0"/>
        <v>45</v>
      </c>
      <c r="U7" s="10">
        <f t="shared" si="0"/>
        <v>50</v>
      </c>
      <c r="V7" s="10">
        <f t="shared" si="0"/>
        <v>55</v>
      </c>
      <c r="W7" s="10">
        <f t="shared" si="0"/>
        <v>60</v>
      </c>
      <c r="X7" s="10">
        <f t="shared" si="0"/>
        <v>65</v>
      </c>
      <c r="Y7" s="10">
        <f t="shared" si="0"/>
        <v>70</v>
      </c>
      <c r="Z7" s="10">
        <f t="shared" si="0"/>
        <v>75</v>
      </c>
      <c r="AA7" s="10">
        <f t="shared" si="0"/>
        <v>80</v>
      </c>
      <c r="AB7" s="10">
        <f t="shared" si="0"/>
        <v>85</v>
      </c>
      <c r="AC7" s="10">
        <f t="shared" si="0"/>
        <v>90</v>
      </c>
      <c r="AD7" s="10">
        <f t="shared" si="0"/>
        <v>95</v>
      </c>
      <c r="AE7" s="10">
        <f t="shared" si="0"/>
        <v>100</v>
      </c>
      <c r="AF7" s="10">
        <f t="shared" si="0"/>
        <v>105</v>
      </c>
      <c r="AG7" s="10">
        <f t="shared" si="0"/>
        <v>110</v>
      </c>
      <c r="AH7" s="10">
        <f t="shared" si="0"/>
        <v>115</v>
      </c>
      <c r="AI7" s="10">
        <f t="shared" si="0"/>
        <v>120</v>
      </c>
      <c r="AJ7" s="10">
        <f t="shared" si="0"/>
        <v>125</v>
      </c>
      <c r="AK7" s="10">
        <f t="shared" si="0"/>
        <v>130</v>
      </c>
      <c r="AL7" s="10">
        <f t="shared" si="0"/>
        <v>135</v>
      </c>
      <c r="AM7" s="10">
        <f t="shared" si="0"/>
        <v>140</v>
      </c>
      <c r="AN7" s="10">
        <f t="shared" si="0"/>
        <v>145</v>
      </c>
      <c r="AO7" s="10">
        <f t="shared" si="0"/>
        <v>150</v>
      </c>
      <c r="AP7" s="10">
        <f t="shared" si="0"/>
        <v>155</v>
      </c>
      <c r="AQ7" s="10">
        <f t="shared" si="0"/>
        <v>160</v>
      </c>
      <c r="AR7" s="10">
        <f t="shared" si="0"/>
        <v>165</v>
      </c>
      <c r="AS7" s="10">
        <f t="shared" si="0"/>
        <v>170</v>
      </c>
      <c r="AT7" s="10">
        <f t="shared" si="0"/>
        <v>175</v>
      </c>
      <c r="AU7" s="10">
        <f t="shared" si="0"/>
        <v>180</v>
      </c>
      <c r="AV7" s="10">
        <f t="shared" si="0"/>
        <v>185</v>
      </c>
      <c r="AW7" s="10">
        <f t="shared" si="0"/>
        <v>190</v>
      </c>
      <c r="AX7" s="10">
        <f t="shared" si="0"/>
        <v>195</v>
      </c>
      <c r="AY7" s="10">
        <f t="shared" si="0"/>
        <v>200</v>
      </c>
      <c r="AZ7" s="10">
        <f t="shared" si="0"/>
        <v>205</v>
      </c>
      <c r="BA7" s="10">
        <f t="shared" si="0"/>
        <v>210</v>
      </c>
      <c r="BB7" s="10">
        <f t="shared" si="0"/>
        <v>215</v>
      </c>
      <c r="BC7" s="70">
        <f t="shared" si="0"/>
        <v>220</v>
      </c>
    </row>
    <row r="8" spans="1:55" s="19" customFormat="1" ht="12.75" thickBot="1" x14ac:dyDescent="0.3">
      <c r="A8" s="11">
        <v>1</v>
      </c>
      <c r="B8" s="152">
        <v>2</v>
      </c>
      <c r="C8" s="152"/>
      <c r="D8" s="152"/>
      <c r="E8" s="153">
        <v>3</v>
      </c>
      <c r="F8" s="154"/>
      <c r="G8" s="153">
        <v>4</v>
      </c>
      <c r="H8" s="154"/>
      <c r="I8" s="12">
        <v>5</v>
      </c>
      <c r="J8" s="13">
        <v>6</v>
      </c>
      <c r="K8" s="14">
        <v>7</v>
      </c>
      <c r="L8" s="15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8"/>
      <c r="BB8" s="18"/>
      <c r="BC8" s="71"/>
    </row>
    <row r="9" spans="1:55" s="19" customFormat="1" ht="21" x14ac:dyDescent="0.25">
      <c r="A9" s="94" t="s">
        <v>24</v>
      </c>
      <c r="B9" s="95"/>
      <c r="C9" s="95"/>
      <c r="D9" s="95"/>
      <c r="E9" s="33"/>
      <c r="F9" s="33"/>
      <c r="G9" s="33"/>
      <c r="H9" s="34"/>
      <c r="I9" s="35"/>
      <c r="J9" s="36"/>
      <c r="K9" s="37"/>
      <c r="L9" s="38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40"/>
      <c r="BB9" s="40"/>
      <c r="BC9" s="72"/>
    </row>
    <row r="10" spans="1:55" s="19" customFormat="1" ht="18.75" customHeight="1" x14ac:dyDescent="0.25">
      <c r="A10" s="27" t="s">
        <v>9</v>
      </c>
      <c r="B10" s="97" t="s">
        <v>42</v>
      </c>
      <c r="C10" s="97"/>
      <c r="D10" s="97"/>
      <c r="E10" s="98"/>
      <c r="F10" s="98"/>
      <c r="G10" s="110"/>
      <c r="H10" s="111"/>
      <c r="I10" s="112">
        <v>0.18</v>
      </c>
      <c r="J10" s="102"/>
      <c r="K10" s="143" t="s">
        <v>72</v>
      </c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6"/>
      <c r="BB10" s="56"/>
      <c r="BC10" s="73"/>
    </row>
    <row r="11" spans="1:55" s="19" customFormat="1" ht="18.75" customHeight="1" thickBot="1" x14ac:dyDescent="0.3">
      <c r="A11" s="27" t="s">
        <v>10</v>
      </c>
      <c r="B11" s="97" t="s">
        <v>27</v>
      </c>
      <c r="C11" s="97"/>
      <c r="D11" s="97"/>
      <c r="E11" s="98"/>
      <c r="F11" s="98"/>
      <c r="G11" s="110"/>
      <c r="H11" s="111"/>
      <c r="I11" s="113"/>
      <c r="J11" s="103"/>
      <c r="K11" s="1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6"/>
      <c r="BB11" s="56"/>
      <c r="BC11" s="73"/>
    </row>
    <row r="12" spans="1:55" s="19" customFormat="1" ht="19.5" thickBot="1" x14ac:dyDescent="0.3">
      <c r="A12" s="106" t="s">
        <v>25</v>
      </c>
      <c r="B12" s="107"/>
      <c r="C12" s="107"/>
      <c r="D12" s="108"/>
      <c r="E12" s="92">
        <f>$E$47*I10</f>
        <v>0</v>
      </c>
      <c r="F12" s="109"/>
      <c r="G12" s="92">
        <f>E12*1.23</f>
        <v>0</v>
      </c>
      <c r="H12" s="93"/>
      <c r="I12" s="114"/>
      <c r="J12" s="142"/>
      <c r="K12" s="144"/>
      <c r="L12" s="41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3"/>
      <c r="BB12" s="43"/>
      <c r="BC12" s="74"/>
    </row>
    <row r="13" spans="1:55" ht="21" x14ac:dyDescent="0.25">
      <c r="A13" s="94" t="s">
        <v>33</v>
      </c>
      <c r="B13" s="95"/>
      <c r="C13" s="95"/>
      <c r="D13" s="95"/>
      <c r="E13" s="33"/>
      <c r="F13" s="33"/>
      <c r="G13" s="33"/>
      <c r="H13" s="34"/>
      <c r="I13" s="35"/>
      <c r="J13" s="36"/>
      <c r="K13" s="44"/>
      <c r="L13" s="137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25"/>
      <c r="AB13" s="2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6"/>
      <c r="BB13" s="46"/>
      <c r="BC13" s="75"/>
    </row>
    <row r="14" spans="1:55" ht="20.100000000000001" customHeight="1" thickBot="1" x14ac:dyDescent="0.3">
      <c r="A14" s="27" t="s">
        <v>9</v>
      </c>
      <c r="B14" s="97" t="s">
        <v>114</v>
      </c>
      <c r="C14" s="97"/>
      <c r="D14" s="97"/>
      <c r="E14" s="156"/>
      <c r="F14" s="156"/>
      <c r="G14" s="110"/>
      <c r="H14" s="111"/>
      <c r="I14" s="100">
        <v>0.105</v>
      </c>
      <c r="J14" s="102"/>
      <c r="K14" s="175" t="s">
        <v>95</v>
      </c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6"/>
      <c r="BB14" s="56"/>
      <c r="BC14" s="73"/>
    </row>
    <row r="15" spans="1:55" s="32" customFormat="1" ht="29.25" customHeight="1" thickBot="1" x14ac:dyDescent="0.3">
      <c r="A15" s="106" t="s">
        <v>28</v>
      </c>
      <c r="B15" s="107"/>
      <c r="C15" s="107"/>
      <c r="D15" s="108"/>
      <c r="E15" s="92">
        <f>$E$47*I14</f>
        <v>0</v>
      </c>
      <c r="F15" s="109"/>
      <c r="G15" s="92">
        <f>E15*1.23</f>
        <v>0</v>
      </c>
      <c r="H15" s="93"/>
      <c r="I15" s="101"/>
      <c r="J15" s="142"/>
      <c r="K15" s="176"/>
      <c r="L15" s="47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50"/>
      <c r="BB15" s="50"/>
      <c r="BC15" s="76"/>
    </row>
    <row r="16" spans="1:55" ht="21" x14ac:dyDescent="0.25">
      <c r="A16" s="94" t="s">
        <v>34</v>
      </c>
      <c r="B16" s="95"/>
      <c r="C16" s="95"/>
      <c r="D16" s="95"/>
      <c r="E16" s="20"/>
      <c r="F16" s="20"/>
      <c r="G16" s="20"/>
      <c r="H16" s="21"/>
      <c r="I16" s="22"/>
      <c r="J16" s="23"/>
      <c r="K16" s="24"/>
      <c r="L16" s="96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2"/>
      <c r="BB16" s="52"/>
      <c r="BC16" s="77"/>
    </row>
    <row r="17" spans="1:55" ht="20.100000000000001" customHeight="1" thickBot="1" x14ac:dyDescent="0.3">
      <c r="A17" s="27" t="s">
        <v>9</v>
      </c>
      <c r="B17" s="97" t="s">
        <v>115</v>
      </c>
      <c r="C17" s="97"/>
      <c r="D17" s="97"/>
      <c r="E17" s="98"/>
      <c r="F17" s="98"/>
      <c r="G17" s="98"/>
      <c r="H17" s="99"/>
      <c r="I17" s="100">
        <v>0.09</v>
      </c>
      <c r="J17" s="102"/>
      <c r="K17" s="104" t="s">
        <v>79</v>
      </c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55"/>
      <c r="AU17" s="55"/>
      <c r="AV17" s="55"/>
      <c r="AW17" s="55"/>
      <c r="AX17" s="55"/>
      <c r="AY17" s="55"/>
      <c r="AZ17" s="55"/>
      <c r="BA17" s="56"/>
      <c r="BB17" s="56"/>
      <c r="BC17" s="73"/>
    </row>
    <row r="18" spans="1:55" s="32" customFormat="1" ht="29.25" customHeight="1" thickBot="1" x14ac:dyDescent="0.3">
      <c r="A18" s="106" t="s">
        <v>14</v>
      </c>
      <c r="B18" s="107"/>
      <c r="C18" s="107"/>
      <c r="D18" s="108"/>
      <c r="E18" s="92">
        <f>$E$47*I17</f>
        <v>0</v>
      </c>
      <c r="F18" s="109"/>
      <c r="G18" s="92">
        <f>E18*1.23</f>
        <v>0</v>
      </c>
      <c r="H18" s="93"/>
      <c r="I18" s="101"/>
      <c r="J18" s="103"/>
      <c r="K18" s="105"/>
      <c r="L18" s="53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50"/>
      <c r="BB18" s="50"/>
      <c r="BC18" s="76"/>
    </row>
    <row r="19" spans="1:55" ht="21" x14ac:dyDescent="0.25">
      <c r="A19" s="94" t="s">
        <v>35</v>
      </c>
      <c r="B19" s="95"/>
      <c r="C19" s="95"/>
      <c r="D19" s="95"/>
      <c r="E19" s="20"/>
      <c r="F19" s="20"/>
      <c r="G19" s="20"/>
      <c r="H19" s="21"/>
      <c r="I19" s="22"/>
      <c r="J19" s="23"/>
      <c r="K19" s="24"/>
      <c r="L19" s="96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2"/>
      <c r="BB19" s="52"/>
      <c r="BC19" s="77"/>
    </row>
    <row r="20" spans="1:55" ht="20.100000000000001" customHeight="1" thickBot="1" x14ac:dyDescent="0.3">
      <c r="A20" s="27" t="s">
        <v>9</v>
      </c>
      <c r="B20" s="97" t="s">
        <v>116</v>
      </c>
      <c r="C20" s="97"/>
      <c r="D20" s="97"/>
      <c r="E20" s="98"/>
      <c r="F20" s="98"/>
      <c r="G20" s="98"/>
      <c r="H20" s="99"/>
      <c r="I20" s="100">
        <v>0.105</v>
      </c>
      <c r="J20" s="102"/>
      <c r="K20" s="104" t="s">
        <v>96</v>
      </c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6"/>
      <c r="BB20" s="56"/>
      <c r="BC20" s="73"/>
    </row>
    <row r="21" spans="1:55" s="32" customFormat="1" ht="29.25" customHeight="1" thickBot="1" x14ac:dyDescent="0.3">
      <c r="A21" s="106" t="s">
        <v>29</v>
      </c>
      <c r="B21" s="107"/>
      <c r="C21" s="107"/>
      <c r="D21" s="108"/>
      <c r="E21" s="92">
        <f>$E$47*I20</f>
        <v>0</v>
      </c>
      <c r="F21" s="109"/>
      <c r="G21" s="92">
        <f>E21*1.23</f>
        <v>0</v>
      </c>
      <c r="H21" s="93"/>
      <c r="I21" s="101"/>
      <c r="J21" s="103"/>
      <c r="K21" s="105"/>
      <c r="L21" s="53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50"/>
      <c r="BB21" s="50"/>
      <c r="BC21" s="76"/>
    </row>
    <row r="22" spans="1:55" ht="21" x14ac:dyDescent="0.25">
      <c r="A22" s="94" t="s">
        <v>36</v>
      </c>
      <c r="B22" s="95"/>
      <c r="C22" s="95"/>
      <c r="D22" s="95"/>
      <c r="E22" s="20"/>
      <c r="F22" s="20"/>
      <c r="G22" s="20"/>
      <c r="H22" s="21"/>
      <c r="I22" s="22"/>
      <c r="J22" s="23"/>
      <c r="K22" s="24"/>
      <c r="L22" s="96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2"/>
      <c r="BB22" s="52"/>
      <c r="BC22" s="77"/>
    </row>
    <row r="23" spans="1:55" ht="20.100000000000001" customHeight="1" thickBot="1" x14ac:dyDescent="0.3">
      <c r="A23" s="27" t="s">
        <v>9</v>
      </c>
      <c r="B23" s="97" t="s">
        <v>117</v>
      </c>
      <c r="C23" s="97"/>
      <c r="D23" s="97"/>
      <c r="E23" s="98"/>
      <c r="F23" s="98"/>
      <c r="G23" s="98"/>
      <c r="H23" s="99"/>
      <c r="I23" s="100">
        <v>0.04</v>
      </c>
      <c r="J23" s="102"/>
      <c r="K23" s="104" t="s">
        <v>75</v>
      </c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6"/>
      <c r="BB23" s="56"/>
      <c r="BC23" s="73"/>
    </row>
    <row r="24" spans="1:55" s="32" customFormat="1" ht="29.25" customHeight="1" thickBot="1" x14ac:dyDescent="0.3">
      <c r="A24" s="106" t="s">
        <v>15</v>
      </c>
      <c r="B24" s="107"/>
      <c r="C24" s="107"/>
      <c r="D24" s="108"/>
      <c r="E24" s="92">
        <f>$E$47*I23</f>
        <v>0</v>
      </c>
      <c r="F24" s="109"/>
      <c r="G24" s="92">
        <f>E24*1.23</f>
        <v>0</v>
      </c>
      <c r="H24" s="93"/>
      <c r="I24" s="101"/>
      <c r="J24" s="103"/>
      <c r="K24" s="105"/>
      <c r="L24" s="53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50"/>
      <c r="BB24" s="50"/>
      <c r="BC24" s="76"/>
    </row>
    <row r="25" spans="1:55" ht="21" x14ac:dyDescent="0.25">
      <c r="A25" s="94" t="s">
        <v>67</v>
      </c>
      <c r="B25" s="95"/>
      <c r="C25" s="95"/>
      <c r="D25" s="95"/>
      <c r="E25" s="20"/>
      <c r="F25" s="20"/>
      <c r="G25" s="20"/>
      <c r="H25" s="21"/>
      <c r="I25" s="22"/>
      <c r="J25" s="23"/>
      <c r="K25" s="24"/>
      <c r="L25" s="96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2"/>
      <c r="BB25" s="52"/>
      <c r="BC25" s="77"/>
    </row>
    <row r="26" spans="1:55" ht="20.100000000000001" customHeight="1" thickBot="1" x14ac:dyDescent="0.3">
      <c r="A26" s="27" t="s">
        <v>9</v>
      </c>
      <c r="B26" s="97" t="s">
        <v>118</v>
      </c>
      <c r="C26" s="97"/>
      <c r="D26" s="97"/>
      <c r="E26" s="98"/>
      <c r="F26" s="98"/>
      <c r="G26" s="98"/>
      <c r="H26" s="99"/>
      <c r="I26" s="100">
        <v>0.09</v>
      </c>
      <c r="J26" s="102"/>
      <c r="K26" s="104" t="s">
        <v>80</v>
      </c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6"/>
      <c r="BB26" s="56"/>
      <c r="BC26" s="73"/>
    </row>
    <row r="27" spans="1:55" s="32" customFormat="1" ht="29.25" customHeight="1" thickBot="1" x14ac:dyDescent="0.3">
      <c r="A27" s="106" t="s">
        <v>61</v>
      </c>
      <c r="B27" s="107"/>
      <c r="C27" s="107"/>
      <c r="D27" s="108"/>
      <c r="E27" s="92">
        <f>$E$47*I26</f>
        <v>0</v>
      </c>
      <c r="F27" s="109"/>
      <c r="G27" s="92">
        <f>E27*1.23</f>
        <v>0</v>
      </c>
      <c r="H27" s="93"/>
      <c r="I27" s="101"/>
      <c r="J27" s="103"/>
      <c r="K27" s="105"/>
      <c r="L27" s="53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50"/>
      <c r="BB27" s="50"/>
      <c r="BC27" s="76"/>
    </row>
    <row r="28" spans="1:55" s="19" customFormat="1" ht="19.350000000000001" customHeight="1" x14ac:dyDescent="0.25">
      <c r="A28" s="94" t="s">
        <v>92</v>
      </c>
      <c r="B28" s="95"/>
      <c r="C28" s="95"/>
      <c r="D28" s="95"/>
      <c r="E28" s="33"/>
      <c r="F28" s="33"/>
      <c r="G28" s="33"/>
      <c r="H28" s="34"/>
      <c r="I28" s="35"/>
      <c r="J28" s="36"/>
      <c r="K28" s="37"/>
      <c r="L28" s="38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0"/>
      <c r="BB28" s="40"/>
      <c r="BC28" s="72"/>
    </row>
    <row r="29" spans="1:55" s="19" customFormat="1" ht="20.100000000000001" customHeight="1" thickBot="1" x14ac:dyDescent="0.3">
      <c r="A29" s="27" t="s">
        <v>9</v>
      </c>
      <c r="B29" s="97" t="s">
        <v>100</v>
      </c>
      <c r="C29" s="97"/>
      <c r="D29" s="97"/>
      <c r="E29" s="156"/>
      <c r="F29" s="156"/>
      <c r="G29" s="110"/>
      <c r="H29" s="111"/>
      <c r="I29" s="100">
        <v>0.21</v>
      </c>
      <c r="J29" s="102"/>
      <c r="K29" s="143" t="s">
        <v>119</v>
      </c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6"/>
      <c r="BB29" s="56"/>
      <c r="BC29" s="73"/>
    </row>
    <row r="30" spans="1:55" s="19" customFormat="1" ht="19.350000000000001" customHeight="1" thickBot="1" x14ac:dyDescent="0.3">
      <c r="A30" s="106" t="s">
        <v>45</v>
      </c>
      <c r="B30" s="107"/>
      <c r="C30" s="107"/>
      <c r="D30" s="108"/>
      <c r="E30" s="92">
        <f>$E$47*I29</f>
        <v>0</v>
      </c>
      <c r="F30" s="109"/>
      <c r="G30" s="92">
        <f>E30*1.23</f>
        <v>0</v>
      </c>
      <c r="H30" s="93"/>
      <c r="I30" s="101"/>
      <c r="J30" s="142"/>
      <c r="K30" s="144"/>
      <c r="L30" s="41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3"/>
      <c r="BB30" s="43"/>
      <c r="BC30" s="74"/>
    </row>
    <row r="31" spans="1:55" s="19" customFormat="1" ht="19.350000000000001" customHeight="1" x14ac:dyDescent="0.25">
      <c r="A31" s="94" t="s">
        <v>93</v>
      </c>
      <c r="B31" s="95"/>
      <c r="C31" s="95"/>
      <c r="D31" s="95"/>
      <c r="E31" s="33"/>
      <c r="F31" s="33"/>
      <c r="G31" s="33"/>
      <c r="H31" s="34"/>
      <c r="I31" s="35"/>
      <c r="J31" s="36"/>
      <c r="K31" s="37"/>
      <c r="L31" s="38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40"/>
      <c r="BB31" s="40"/>
      <c r="BC31" s="72"/>
    </row>
    <row r="32" spans="1:55" s="19" customFormat="1" ht="20.100000000000001" customHeight="1" thickBot="1" x14ac:dyDescent="0.3">
      <c r="A32" s="27" t="s">
        <v>9</v>
      </c>
      <c r="B32" s="97" t="s">
        <v>101</v>
      </c>
      <c r="C32" s="97"/>
      <c r="D32" s="97"/>
      <c r="E32" s="98"/>
      <c r="F32" s="98"/>
      <c r="G32" s="110"/>
      <c r="H32" s="111"/>
      <c r="I32" s="100">
        <v>0.03</v>
      </c>
      <c r="J32" s="103"/>
      <c r="K32" s="143" t="s">
        <v>84</v>
      </c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6"/>
      <c r="BB32" s="56"/>
      <c r="BC32" s="73"/>
    </row>
    <row r="33" spans="1:55" s="19" customFormat="1" ht="19.350000000000001" customHeight="1" thickBot="1" x14ac:dyDescent="0.3">
      <c r="A33" s="106" t="s">
        <v>94</v>
      </c>
      <c r="B33" s="107"/>
      <c r="C33" s="107"/>
      <c r="D33" s="108"/>
      <c r="E33" s="92">
        <f>$E$47*I32</f>
        <v>0</v>
      </c>
      <c r="F33" s="109"/>
      <c r="G33" s="92">
        <f>E33*1.23</f>
        <v>0</v>
      </c>
      <c r="H33" s="93"/>
      <c r="I33" s="101"/>
      <c r="J33" s="142"/>
      <c r="K33" s="144"/>
      <c r="L33" s="41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3"/>
      <c r="BB33" s="43"/>
      <c r="BC33" s="74"/>
    </row>
    <row r="34" spans="1:55" s="19" customFormat="1" ht="19.350000000000001" customHeight="1" x14ac:dyDescent="0.25">
      <c r="A34" s="94" t="s">
        <v>147</v>
      </c>
      <c r="B34" s="95"/>
      <c r="C34" s="95"/>
      <c r="D34" s="95"/>
      <c r="E34" s="33"/>
      <c r="F34" s="33"/>
      <c r="G34" s="33"/>
      <c r="H34" s="34"/>
      <c r="I34" s="35"/>
      <c r="J34" s="36"/>
      <c r="K34" s="37"/>
      <c r="L34" s="38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40"/>
      <c r="BB34" s="40"/>
      <c r="BC34" s="72"/>
    </row>
    <row r="35" spans="1:55" s="19" customFormat="1" ht="20.100000000000001" customHeight="1" thickBot="1" x14ac:dyDescent="0.3">
      <c r="A35" s="27" t="s">
        <v>9</v>
      </c>
      <c r="B35" s="97" t="s">
        <v>151</v>
      </c>
      <c r="C35" s="97"/>
      <c r="D35" s="97"/>
      <c r="E35" s="98"/>
      <c r="F35" s="98"/>
      <c r="G35" s="110"/>
      <c r="H35" s="111"/>
      <c r="I35" s="100">
        <v>0.02</v>
      </c>
      <c r="J35" s="103"/>
      <c r="K35" s="143" t="s">
        <v>84</v>
      </c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6"/>
      <c r="BB35" s="56"/>
      <c r="BC35" s="73"/>
    </row>
    <row r="36" spans="1:55" s="19" customFormat="1" ht="19.350000000000001" customHeight="1" thickBot="1" x14ac:dyDescent="0.3">
      <c r="A36" s="106" t="s">
        <v>63</v>
      </c>
      <c r="B36" s="107"/>
      <c r="C36" s="107"/>
      <c r="D36" s="108"/>
      <c r="E36" s="92">
        <f>$E$47*I35</f>
        <v>0</v>
      </c>
      <c r="F36" s="109"/>
      <c r="G36" s="92">
        <f>E36*1.23</f>
        <v>0</v>
      </c>
      <c r="H36" s="93"/>
      <c r="I36" s="101"/>
      <c r="J36" s="142"/>
      <c r="K36" s="144"/>
      <c r="L36" s="41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3"/>
      <c r="BB36" s="43"/>
      <c r="BC36" s="74"/>
    </row>
    <row r="37" spans="1:55" ht="21" x14ac:dyDescent="0.25">
      <c r="A37" s="94" t="s">
        <v>148</v>
      </c>
      <c r="B37" s="128"/>
      <c r="C37" s="128"/>
      <c r="D37" s="128"/>
      <c r="E37" s="20"/>
      <c r="F37" s="20"/>
      <c r="G37" s="20"/>
      <c r="H37" s="21"/>
      <c r="I37" s="22"/>
      <c r="J37" s="23"/>
      <c r="K37" s="24"/>
      <c r="L37" s="137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6"/>
      <c r="BB37" s="26"/>
      <c r="BC37" s="78"/>
    </row>
    <row r="38" spans="1:55" ht="20.100000000000001" customHeight="1" x14ac:dyDescent="0.25">
      <c r="A38" s="27" t="s">
        <v>9</v>
      </c>
      <c r="B38" s="125" t="s">
        <v>108</v>
      </c>
      <c r="C38" s="126"/>
      <c r="D38" s="127"/>
      <c r="E38" s="98"/>
      <c r="F38" s="98"/>
      <c r="G38" s="98"/>
      <c r="H38" s="99"/>
      <c r="I38" s="145">
        <v>0.03</v>
      </c>
      <c r="J38" s="102"/>
      <c r="K38" s="146" t="s">
        <v>16</v>
      </c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6"/>
      <c r="BB38" s="56"/>
      <c r="BC38" s="73"/>
    </row>
    <row r="39" spans="1:55" ht="20.100000000000001" customHeight="1" x14ac:dyDescent="0.25">
      <c r="A39" s="27" t="s">
        <v>10</v>
      </c>
      <c r="B39" s="125" t="s">
        <v>50</v>
      </c>
      <c r="C39" s="126"/>
      <c r="D39" s="127"/>
      <c r="E39" s="98"/>
      <c r="F39" s="98"/>
      <c r="G39" s="98"/>
      <c r="H39" s="99"/>
      <c r="I39" s="119"/>
      <c r="J39" s="103"/>
      <c r="K39" s="147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6"/>
      <c r="BB39" s="56"/>
      <c r="BC39" s="73"/>
    </row>
    <row r="40" spans="1:55" ht="20.100000000000001" customHeight="1" thickBot="1" x14ac:dyDescent="0.3">
      <c r="A40" s="27" t="s">
        <v>11</v>
      </c>
      <c r="B40" s="125" t="s">
        <v>49</v>
      </c>
      <c r="C40" s="126"/>
      <c r="D40" s="127"/>
      <c r="E40" s="98"/>
      <c r="F40" s="98"/>
      <c r="G40" s="98"/>
      <c r="H40" s="99"/>
      <c r="I40" s="119"/>
      <c r="J40" s="103"/>
      <c r="K40" s="147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6"/>
      <c r="BB40" s="56"/>
      <c r="BC40" s="73"/>
    </row>
    <row r="41" spans="1:55" s="32" customFormat="1" ht="29.25" customHeight="1" thickBot="1" x14ac:dyDescent="0.3">
      <c r="A41" s="106" t="s">
        <v>48</v>
      </c>
      <c r="B41" s="107"/>
      <c r="C41" s="107"/>
      <c r="D41" s="108"/>
      <c r="E41" s="92">
        <f>$E$47*I38</f>
        <v>0</v>
      </c>
      <c r="F41" s="109"/>
      <c r="G41" s="92">
        <f>E41*1.23</f>
        <v>0</v>
      </c>
      <c r="H41" s="93"/>
      <c r="I41" s="120"/>
      <c r="J41" s="142"/>
      <c r="K41" s="148"/>
      <c r="L41" s="28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1"/>
      <c r="BB41" s="31"/>
      <c r="BC41" s="79"/>
    </row>
    <row r="42" spans="1:55" ht="21" x14ac:dyDescent="0.25">
      <c r="A42" s="94" t="s">
        <v>149</v>
      </c>
      <c r="B42" s="128"/>
      <c r="C42" s="128"/>
      <c r="D42" s="128"/>
      <c r="E42" s="20"/>
      <c r="F42" s="20"/>
      <c r="G42" s="20"/>
      <c r="H42" s="21"/>
      <c r="I42" s="35"/>
      <c r="J42" s="36"/>
      <c r="K42" s="44"/>
      <c r="L42" s="96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2"/>
      <c r="BB42" s="52"/>
      <c r="BC42" s="77"/>
    </row>
    <row r="43" spans="1:55" ht="20.100000000000001" customHeight="1" x14ac:dyDescent="0.25">
      <c r="A43" s="80" t="s">
        <v>9</v>
      </c>
      <c r="B43" s="125" t="s">
        <v>109</v>
      </c>
      <c r="C43" s="126"/>
      <c r="D43" s="127"/>
      <c r="E43" s="98"/>
      <c r="F43" s="98"/>
      <c r="G43" s="98"/>
      <c r="H43" s="99"/>
      <c r="I43" s="119">
        <v>0.1</v>
      </c>
      <c r="J43" s="121"/>
      <c r="K43" s="123" t="s">
        <v>152</v>
      </c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56"/>
      <c r="BB43" s="56"/>
      <c r="BC43" s="73"/>
    </row>
    <row r="44" spans="1:55" ht="20.100000000000001" customHeight="1" x14ac:dyDescent="0.25">
      <c r="A44" s="80" t="s">
        <v>10</v>
      </c>
      <c r="B44" s="125" t="s">
        <v>17</v>
      </c>
      <c r="C44" s="126"/>
      <c r="D44" s="127"/>
      <c r="E44" s="98"/>
      <c r="F44" s="98"/>
      <c r="G44" s="98"/>
      <c r="H44" s="99"/>
      <c r="I44" s="119"/>
      <c r="J44" s="121"/>
      <c r="K44" s="123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5"/>
      <c r="AS44" s="55"/>
      <c r="AT44" s="55"/>
      <c r="AU44" s="55"/>
      <c r="AV44" s="55"/>
      <c r="AW44" s="55"/>
      <c r="AX44" s="55"/>
      <c r="AY44" s="55"/>
      <c r="AZ44" s="55"/>
      <c r="BA44" s="56"/>
      <c r="BB44" s="56"/>
      <c r="BC44" s="73"/>
    </row>
    <row r="45" spans="1:55" ht="20.100000000000001" customHeight="1" thickBot="1" x14ac:dyDescent="0.3">
      <c r="A45" s="81" t="s">
        <v>11</v>
      </c>
      <c r="B45" s="134" t="s">
        <v>18</v>
      </c>
      <c r="C45" s="135"/>
      <c r="D45" s="136"/>
      <c r="E45" s="139"/>
      <c r="F45" s="140"/>
      <c r="G45" s="140"/>
      <c r="H45" s="141"/>
      <c r="I45" s="119"/>
      <c r="J45" s="121"/>
      <c r="K45" s="123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5"/>
      <c r="AS45" s="55"/>
      <c r="AT45" s="55"/>
      <c r="AU45" s="55"/>
      <c r="AV45" s="55"/>
      <c r="AW45" s="55"/>
      <c r="AX45" s="55"/>
      <c r="AY45" s="55"/>
      <c r="AZ45" s="55"/>
      <c r="BA45" s="56"/>
      <c r="BB45" s="56"/>
      <c r="BC45" s="73"/>
    </row>
    <row r="46" spans="1:55" s="32" customFormat="1" ht="27.75" customHeight="1" thickBot="1" x14ac:dyDescent="0.3">
      <c r="A46" s="106" t="s">
        <v>65</v>
      </c>
      <c r="B46" s="107"/>
      <c r="C46" s="107"/>
      <c r="D46" s="108"/>
      <c r="E46" s="92">
        <f>E47*I43</f>
        <v>0</v>
      </c>
      <c r="F46" s="109"/>
      <c r="G46" s="92">
        <f>E46*1.23</f>
        <v>0</v>
      </c>
      <c r="H46" s="93"/>
      <c r="I46" s="120"/>
      <c r="J46" s="122"/>
      <c r="K46" s="124"/>
      <c r="L46" s="28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1"/>
      <c r="BB46" s="31"/>
      <c r="BC46" s="79"/>
    </row>
    <row r="47" spans="1:55" s="32" customFormat="1" ht="35.25" customHeight="1" thickBot="1" x14ac:dyDescent="0.3">
      <c r="A47" s="129" t="s">
        <v>19</v>
      </c>
      <c r="B47" s="130"/>
      <c r="C47" s="130"/>
      <c r="D47" s="130"/>
      <c r="E47" s="131"/>
      <c r="F47" s="132"/>
      <c r="G47" s="131">
        <f>SUM(G9:H46)</f>
        <v>0</v>
      </c>
      <c r="H47" s="133"/>
      <c r="I47" s="57">
        <f>SUM(I9:I46)</f>
        <v>1</v>
      </c>
      <c r="J47" s="58"/>
      <c r="K47" s="59"/>
      <c r="L47" s="60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</row>
    <row r="48" spans="1:55" ht="15.75" x14ac:dyDescent="0.25">
      <c r="K48" s="62"/>
    </row>
    <row r="50" spans="1:55" s="1" customFormat="1" ht="21" x14ac:dyDescent="0.25">
      <c r="A50" s="63" t="s">
        <v>20</v>
      </c>
      <c r="B50" s="64"/>
      <c r="C50" s="64"/>
      <c r="D50" s="65"/>
      <c r="E50" s="59"/>
      <c r="F50" s="59"/>
      <c r="G50" s="59"/>
      <c r="H50" s="66"/>
      <c r="I50" s="66"/>
      <c r="J50" s="4"/>
      <c r="K50" s="3"/>
      <c r="BA50"/>
      <c r="BB50"/>
      <c r="BC50"/>
    </row>
    <row r="51" spans="1:55" s="1" customFormat="1" ht="42" customHeight="1" x14ac:dyDescent="0.25">
      <c r="A51" s="116" t="s">
        <v>21</v>
      </c>
      <c r="B51" s="117"/>
      <c r="C51" s="117"/>
      <c r="D51" s="117"/>
      <c r="E51" s="117"/>
      <c r="F51" s="117"/>
      <c r="G51" s="117"/>
      <c r="H51" s="117"/>
      <c r="I51" s="118"/>
      <c r="J51" s="4"/>
      <c r="K51" s="67"/>
      <c r="BA51"/>
      <c r="BB51"/>
      <c r="BC51"/>
    </row>
    <row r="52" spans="1:55" s="1" customFormat="1" ht="30" customHeight="1" x14ac:dyDescent="0.25">
      <c r="A52" s="116" t="s">
        <v>110</v>
      </c>
      <c r="B52" s="117"/>
      <c r="C52" s="117"/>
      <c r="D52" s="117"/>
      <c r="E52" s="117"/>
      <c r="F52" s="117"/>
      <c r="G52" s="117"/>
      <c r="H52" s="117"/>
      <c r="I52" s="118"/>
      <c r="J52" s="4"/>
      <c r="K52" s="67"/>
      <c r="BA52"/>
      <c r="BB52"/>
      <c r="BC52"/>
    </row>
    <row r="53" spans="1:55" s="1" customFormat="1" ht="68.25" customHeight="1" x14ac:dyDescent="0.25">
      <c r="A53" s="115" t="s">
        <v>22</v>
      </c>
      <c r="B53" s="115"/>
      <c r="C53" s="115"/>
      <c r="D53" s="115"/>
      <c r="E53" s="115"/>
      <c r="F53" s="115"/>
      <c r="G53" s="115"/>
      <c r="H53" s="115"/>
      <c r="I53" s="115"/>
      <c r="J53" s="4"/>
      <c r="K53" s="3"/>
      <c r="BA53"/>
      <c r="BB53"/>
      <c r="BC53"/>
    </row>
    <row r="54" spans="1:55" s="1" customFormat="1" ht="171.75" customHeight="1" x14ac:dyDescent="0.25">
      <c r="A54" s="194" t="s">
        <v>156</v>
      </c>
      <c r="B54" s="115"/>
      <c r="C54" s="115"/>
      <c r="D54" s="115"/>
      <c r="E54" s="115"/>
      <c r="F54" s="115"/>
      <c r="G54" s="115"/>
      <c r="H54" s="115"/>
      <c r="I54" s="115"/>
      <c r="J54" s="4"/>
      <c r="K54" s="3"/>
      <c r="BA54"/>
      <c r="BB54"/>
      <c r="BC54"/>
    </row>
    <row r="56" spans="1:55" s="1" customFormat="1" x14ac:dyDescent="0.25">
      <c r="A56" s="2"/>
      <c r="B56" s="2"/>
      <c r="C56" s="2"/>
      <c r="D56" s="2"/>
      <c r="E56" s="3"/>
      <c r="F56" s="3"/>
      <c r="G56" s="3"/>
      <c r="H56" s="3"/>
      <c r="I56" s="68"/>
      <c r="J56" s="4"/>
      <c r="K56" s="3"/>
      <c r="BA56"/>
      <c r="BB56"/>
      <c r="BC56"/>
    </row>
  </sheetData>
  <mergeCells count="158">
    <mergeCell ref="A54:I54"/>
    <mergeCell ref="A47:D47"/>
    <mergeCell ref="E47:F47"/>
    <mergeCell ref="G47:H47"/>
    <mergeCell ref="A51:I51"/>
    <mergeCell ref="A52:I52"/>
    <mergeCell ref="A53:I53"/>
    <mergeCell ref="E44:F44"/>
    <mergeCell ref="G44:H44"/>
    <mergeCell ref="B45:D45"/>
    <mergeCell ref="E45:F45"/>
    <mergeCell ref="G45:H45"/>
    <mergeCell ref="A46:D46"/>
    <mergeCell ref="E46:F46"/>
    <mergeCell ref="G46:H46"/>
    <mergeCell ref="A42:D42"/>
    <mergeCell ref="L42:Q42"/>
    <mergeCell ref="R42:Z42"/>
    <mergeCell ref="B43:D43"/>
    <mergeCell ref="E43:F43"/>
    <mergeCell ref="G43:H43"/>
    <mergeCell ref="I43:I46"/>
    <mergeCell ref="J43:J46"/>
    <mergeCell ref="K43:K46"/>
    <mergeCell ref="B44:D44"/>
    <mergeCell ref="B40:D40"/>
    <mergeCell ref="E40:F40"/>
    <mergeCell ref="G40:H40"/>
    <mergeCell ref="A41:D41"/>
    <mergeCell ref="E41:F41"/>
    <mergeCell ref="G41:H41"/>
    <mergeCell ref="R37:Z37"/>
    <mergeCell ref="B38:D38"/>
    <mergeCell ref="E38:F38"/>
    <mergeCell ref="G38:H38"/>
    <mergeCell ref="I38:I41"/>
    <mergeCell ref="J38:J41"/>
    <mergeCell ref="K38:K41"/>
    <mergeCell ref="B39:D39"/>
    <mergeCell ref="E39:F39"/>
    <mergeCell ref="G39:H39"/>
    <mergeCell ref="A37:D37"/>
    <mergeCell ref="L37:Q37"/>
    <mergeCell ref="A31:D31"/>
    <mergeCell ref="B32:D32"/>
    <mergeCell ref="E32:F32"/>
    <mergeCell ref="G32:H32"/>
    <mergeCell ref="I32:I33"/>
    <mergeCell ref="J32:J33"/>
    <mergeCell ref="K35:K36"/>
    <mergeCell ref="A36:D36"/>
    <mergeCell ref="E36:F36"/>
    <mergeCell ref="G36:H36"/>
    <mergeCell ref="K32:K33"/>
    <mergeCell ref="A33:D33"/>
    <mergeCell ref="E33:F33"/>
    <mergeCell ref="G33:H33"/>
    <mergeCell ref="A34:D34"/>
    <mergeCell ref="B35:D35"/>
    <mergeCell ref="E35:F35"/>
    <mergeCell ref="G35:H35"/>
    <mergeCell ref="I35:I36"/>
    <mergeCell ref="J35:J36"/>
    <mergeCell ref="A28:D28"/>
    <mergeCell ref="B29:D29"/>
    <mergeCell ref="E29:F29"/>
    <mergeCell ref="G29:H29"/>
    <mergeCell ref="I29:I30"/>
    <mergeCell ref="J29:J30"/>
    <mergeCell ref="K29:K30"/>
    <mergeCell ref="A30:D30"/>
    <mergeCell ref="E30:F30"/>
    <mergeCell ref="G30:H30"/>
    <mergeCell ref="A25:D25"/>
    <mergeCell ref="L25:Q25"/>
    <mergeCell ref="R25:Z25"/>
    <mergeCell ref="B26:D26"/>
    <mergeCell ref="E26:F26"/>
    <mergeCell ref="G26:H26"/>
    <mergeCell ref="I26:I27"/>
    <mergeCell ref="J26:J27"/>
    <mergeCell ref="K26:K27"/>
    <mergeCell ref="A27:D27"/>
    <mergeCell ref="E27:F27"/>
    <mergeCell ref="G27:H27"/>
    <mergeCell ref="A22:D22"/>
    <mergeCell ref="L22:Q22"/>
    <mergeCell ref="R22:Z22"/>
    <mergeCell ref="B23:D23"/>
    <mergeCell ref="E23:F23"/>
    <mergeCell ref="G23:H23"/>
    <mergeCell ref="I23:I24"/>
    <mergeCell ref="J23:J24"/>
    <mergeCell ref="K23:K24"/>
    <mergeCell ref="A24:D24"/>
    <mergeCell ref="E24:F24"/>
    <mergeCell ref="G24:H24"/>
    <mergeCell ref="A19:D19"/>
    <mergeCell ref="L19:Q19"/>
    <mergeCell ref="E15:F15"/>
    <mergeCell ref="G15:H15"/>
    <mergeCell ref="A16:D16"/>
    <mergeCell ref="L16:Q16"/>
    <mergeCell ref="R19:Z19"/>
    <mergeCell ref="B20:D20"/>
    <mergeCell ref="E20:F20"/>
    <mergeCell ref="G20:H20"/>
    <mergeCell ref="I20:I21"/>
    <mergeCell ref="J20:J21"/>
    <mergeCell ref="K20:K21"/>
    <mergeCell ref="A21:D21"/>
    <mergeCell ref="E21:F21"/>
    <mergeCell ref="G21:H21"/>
    <mergeCell ref="R16:Z16"/>
    <mergeCell ref="B17:D17"/>
    <mergeCell ref="E17:F17"/>
    <mergeCell ref="G17:H17"/>
    <mergeCell ref="I17:I18"/>
    <mergeCell ref="J17:J18"/>
    <mergeCell ref="K17:K18"/>
    <mergeCell ref="A18:D18"/>
    <mergeCell ref="E18:F18"/>
    <mergeCell ref="G18:H18"/>
    <mergeCell ref="L6:BC6"/>
    <mergeCell ref="B8:D8"/>
    <mergeCell ref="E8:F8"/>
    <mergeCell ref="G8:H8"/>
    <mergeCell ref="A9:D9"/>
    <mergeCell ref="B10:D10"/>
    <mergeCell ref="E10:F10"/>
    <mergeCell ref="G10:H10"/>
    <mergeCell ref="I10:I12"/>
    <mergeCell ref="J10:J12"/>
    <mergeCell ref="A13:D13"/>
    <mergeCell ref="L13:Q13"/>
    <mergeCell ref="R13:Z13"/>
    <mergeCell ref="B14:D14"/>
    <mergeCell ref="E14:F14"/>
    <mergeCell ref="G14:H14"/>
    <mergeCell ref="I14:I15"/>
    <mergeCell ref="J14:J15"/>
    <mergeCell ref="K14:K15"/>
    <mergeCell ref="A15:D15"/>
    <mergeCell ref="A1:K4"/>
    <mergeCell ref="A6:A7"/>
    <mergeCell ref="B6:D7"/>
    <mergeCell ref="E6:F7"/>
    <mergeCell ref="G6:H7"/>
    <mergeCell ref="I6:I7"/>
    <mergeCell ref="J6:K6"/>
    <mergeCell ref="K10:K12"/>
    <mergeCell ref="B11:D11"/>
    <mergeCell ref="E11:F11"/>
    <mergeCell ref="G11:H11"/>
    <mergeCell ref="A12:D12"/>
    <mergeCell ref="E12:F12"/>
    <mergeCell ref="G12:H12"/>
    <mergeCell ref="A5:K5"/>
  </mergeCells>
  <pageMargins left="0.70866141732283472" right="0.70866141732283472" top="0.74803149606299213" bottom="0.74803149606299213" header="0.31496062992125984" footer="0.31496062992125984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6</vt:i4>
      </vt:variant>
    </vt:vector>
  </HeadingPairs>
  <TitlesOfParts>
    <vt:vector size="12" baseType="lpstr">
      <vt:lpstr>ZSŁ</vt:lpstr>
      <vt:lpstr>ZSMech</vt:lpstr>
      <vt:lpstr>MDKnr2</vt:lpstr>
      <vt:lpstr>SP64</vt:lpstr>
      <vt:lpstr>ZSZnr2</vt:lpstr>
      <vt:lpstr>ZSG-D</vt:lpstr>
      <vt:lpstr>MDKnr2!Obszar_wydruku</vt:lpstr>
      <vt:lpstr>'SP64'!Obszar_wydruku</vt:lpstr>
      <vt:lpstr>'ZSG-D'!Obszar_wydruku</vt:lpstr>
      <vt:lpstr>ZSŁ!Obszar_wydruku</vt:lpstr>
      <vt:lpstr>ZSMech!Obszar_wydruku</vt:lpstr>
      <vt:lpstr>ZSZnr2!Obszar_wydruku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Kaźmierczak-Dobrowolska</dc:creator>
  <cp:lastModifiedBy>Dawid Kozłowski</cp:lastModifiedBy>
  <cp:lastPrinted>2018-11-26T12:50:15Z</cp:lastPrinted>
  <dcterms:created xsi:type="dcterms:W3CDTF">2018-10-22T10:07:30Z</dcterms:created>
  <dcterms:modified xsi:type="dcterms:W3CDTF">2018-12-18T10:34:21Z</dcterms:modified>
</cp:coreProperties>
</file>