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ZAPYTANIA OFERTOWE\2018\ZO_26_2018_TW_sp59 sala gimn_projekt\ZO_26_2018-159_wszczecie\"/>
    </mc:Choice>
  </mc:AlternateContent>
  <bookViews>
    <workbookView xWindow="0" yWindow="0" windowWidth="23040" windowHeight="910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Arkusz1!$A$1:$K$42</definedName>
  </definedNames>
  <calcPr calcId="152511"/>
</workbook>
</file>

<file path=xl/calcChain.xml><?xml version="1.0" encoding="utf-8"?>
<calcChain xmlns="http://schemas.openxmlformats.org/spreadsheetml/2006/main">
  <c r="E13" i="1" l="1"/>
  <c r="J15" i="1" l="1"/>
  <c r="J29" i="1" s="1"/>
  <c r="Q6" i="2" l="1"/>
  <c r="Q7" i="2"/>
  <c r="Q8" i="2"/>
  <c r="Q9" i="2"/>
  <c r="Q5" i="2"/>
  <c r="P6" i="2"/>
  <c r="P7" i="2"/>
  <c r="P8" i="2"/>
  <c r="P9" i="2"/>
  <c r="P5" i="2"/>
  <c r="O6" i="2"/>
  <c r="O7" i="2"/>
  <c r="O8" i="2"/>
  <c r="O9" i="2"/>
  <c r="O5" i="2"/>
  <c r="N6" i="2"/>
  <c r="N7" i="2"/>
  <c r="N8" i="2"/>
  <c r="N9" i="2"/>
  <c r="N5" i="2"/>
  <c r="L6" i="2"/>
  <c r="L7" i="2"/>
  <c r="L8" i="2"/>
  <c r="L9" i="2"/>
  <c r="L5" i="2"/>
  <c r="M8" i="2"/>
  <c r="M9" i="2"/>
  <c r="M6" i="2"/>
  <c r="M7" i="2"/>
  <c r="M5" i="2"/>
  <c r="J9" i="2"/>
  <c r="J8" i="2"/>
  <c r="J7" i="2"/>
  <c r="J6" i="2"/>
  <c r="J5" i="2"/>
  <c r="J22" i="1" l="1"/>
  <c r="G13" i="1"/>
  <c r="E34" i="1" l="1"/>
  <c r="G34" i="1" s="1"/>
  <c r="E30" i="1"/>
  <c r="G30" i="1" s="1"/>
  <c r="E27" i="1"/>
  <c r="G27" i="1" s="1"/>
  <c r="E20" i="1"/>
  <c r="G20" i="1" s="1"/>
  <c r="G35" i="1" l="1"/>
</calcChain>
</file>

<file path=xl/sharedStrings.xml><?xml version="1.0" encoding="utf-8"?>
<sst xmlns="http://schemas.openxmlformats.org/spreadsheetml/2006/main" count="56" uniqueCount="46">
  <si>
    <t>Lp.</t>
  </si>
  <si>
    <t>ELEMENTY - ZAKRES ROBÓT</t>
  </si>
  <si>
    <t>3.</t>
  </si>
  <si>
    <t>1.</t>
  </si>
  <si>
    <t>2.</t>
  </si>
  <si>
    <t>4.</t>
  </si>
  <si>
    <t>OGÓŁEM CAŁOŚĆ</t>
  </si>
  <si>
    <t>BRUTTO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</si>
  <si>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</si>
  <si>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</si>
  <si>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</si>
  <si>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CAŁOŚĆ  ETAPU I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</si>
  <si>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</si>
  <si>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NETTO</t>
  </si>
  <si>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</si>
  <si>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</si>
  <si>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r>
      <t xml:space="preserve">3)  </t>
    </r>
    <r>
      <rPr>
        <sz val="12"/>
        <color theme="1"/>
        <rFont val="Calibri"/>
        <family val="2"/>
        <charset val="238"/>
        <scheme val="minor"/>
      </rPr>
      <t>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</si>
  <si>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t xml:space="preserve">Uzyskanie warunków od gestorów </t>
  </si>
  <si>
    <t>CAŁOŚĆ  ETAPU II</t>
  </si>
  <si>
    <t>Pełnienie nadzoru autorskiego w trakcie realziacji robót</t>
  </si>
  <si>
    <t xml:space="preserve">ETAP I  - Wykonanie koncepcji </t>
  </si>
  <si>
    <t>Wykonanie koncepcji</t>
  </si>
  <si>
    <t xml:space="preserve">Wykonanie wizualizacji </t>
  </si>
  <si>
    <t xml:space="preserve">Dokonanie adaptacji istniejących pomieszczeń mieszkalnych do przyszłej rozbudowy szkoły </t>
  </si>
  <si>
    <t>Wykonanie branżowych projektów wykonawczych</t>
  </si>
  <si>
    <t>Wykonanie Kosztorysów Inwestorskich, Przedmiarów oraz TER</t>
  </si>
  <si>
    <t>Branżowe specyfikacje techniczne wykonania i odbioru robót</t>
  </si>
  <si>
    <t xml:space="preserve">Harmonogrm rzeczowo finansowy </t>
  </si>
  <si>
    <t>Projekt tablicy informacyjnej</t>
  </si>
  <si>
    <t>5.</t>
  </si>
  <si>
    <t>ETAP II  - Wykonanie projektu budowlanego</t>
  </si>
  <si>
    <t>CAŁOŚĆ  ETAPU III</t>
  </si>
  <si>
    <t>CAŁOŚĆ ETAPU IV</t>
  </si>
  <si>
    <t>ETAP IV- Uzyskanie prawomocnej decyzji pozwolenie na budowę</t>
  </si>
  <si>
    <t>Uzyskanie decyzji pozwolenie na budowę</t>
  </si>
  <si>
    <t>Wykonanie inwentaryzacji geodezyjnej oraz dokumenatcji zdjęciowej istniejacego obiektu oraz terenu</t>
  </si>
  <si>
    <t>Dokonanie wszelkich niezbędnych uzgodnień</t>
  </si>
  <si>
    <t xml:space="preserve">złożenie dokumenatcji celem uzyskania pozwolania na budowę </t>
  </si>
  <si>
    <r>
      <t xml:space="preserve"> -</t>
    </r>
    <r>
      <rPr>
        <b/>
        <i/>
        <sz val="12"/>
        <color theme="1"/>
        <rFont val="Calibri"/>
        <family val="2"/>
        <charset val="238"/>
        <scheme val="minor"/>
      </rPr>
      <t xml:space="preserve">  pełnienie nadzoru autorskiego </t>
    </r>
  </si>
  <si>
    <t>CAŁOŚĆ Pełnienie nadzoru autorskiego  V</t>
  </si>
  <si>
    <t>wartość Etapu</t>
  </si>
  <si>
    <t xml:space="preserve">Wykonanie planu zagospodarowania terenu działki </t>
  </si>
  <si>
    <t>do 30.06.2020</t>
  </si>
  <si>
    <t>1) W  kolumnie nr 3 „WARTOŚĆ ROBÓT NETTO”  w poz. OGÓŁEM CAŁOŚĆ Oferent  wpisuje wartość netto za wykonanie przedmiotu zamówienia.</t>
  </si>
  <si>
    <t>ETAP III - Wykonanie wielobranżowego projketu Wykonawczeego</t>
  </si>
  <si>
    <r>
      <rPr>
        <b/>
        <sz val="22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„SP 59 - Budowa Sali gimnastycznej wraz z łącznikiem" 
(prace projektowe)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</si>
</sst>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%"/>
    <numFmt numFmtId="165" formatCode="#,##0.00\ &quot;zł&quot;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1" xfId="0" applyBorder="1" applyAlignment="1">
      <alignment horizontal="left" vertical="top" wrapText="1"/>
    </xf>
    <xf numFmtId="0" fontId="2" fillId="3" borderId="18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5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3" fillId="4" borderId="8" xfId="0" applyFont="1" applyFill="1" applyBorder="1" applyAlignment="1">
      <alignment vertical="center" wrapText="1"/>
    </xf>
    <xf numFmtId="165" fontId="3" fillId="4" borderId="8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4" fontId="5" fillId="5" borderId="15" xfId="0" applyNumberFormat="1" applyFont="1" applyFill="1" applyBorder="1" applyAlignment="1">
      <alignment horizontal="center" vertical="center" wrapText="1"/>
    </xf>
    <xf numFmtId="4" fontId="3" fillId="5" borderId="15" xfId="0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5" fillId="0" borderId="0" xfId="1" applyFont="1" applyBorder="1" applyAlignment="1">
      <alignment horizontal="center" vertical="center" wrapText="1"/>
    </xf>
    <xf numFmtId="4" fontId="3" fillId="5" borderId="28" xfId="0" applyNumberFormat="1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vertical="center" wrapText="1"/>
    </xf>
    <xf numFmtId="0" fontId="13" fillId="4" borderId="35" xfId="0" applyNumberFormat="1" applyFont="1" applyFill="1" applyBorder="1" applyAlignment="1">
      <alignment horizontal="center" vertical="center" wrapText="1"/>
    </xf>
    <xf numFmtId="165" fontId="3" fillId="4" borderId="33" xfId="0" applyNumberFormat="1" applyFont="1" applyFill="1" applyBorder="1" applyAlignment="1">
      <alignment vertical="center" wrapText="1"/>
    </xf>
    <xf numFmtId="0" fontId="13" fillId="4" borderId="40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165" fontId="3" fillId="6" borderId="8" xfId="0" applyNumberFormat="1" applyFont="1" applyFill="1" applyBorder="1" applyAlignment="1">
      <alignment vertical="center" wrapText="1"/>
    </xf>
    <xf numFmtId="165" fontId="3" fillId="6" borderId="33" xfId="0" applyNumberFormat="1" applyFont="1" applyFill="1" applyBorder="1" applyAlignment="1">
      <alignment vertical="center" wrapText="1"/>
    </xf>
    <xf numFmtId="0" fontId="13" fillId="6" borderId="40" xfId="0" applyNumberFormat="1" applyFont="1" applyFill="1" applyBorder="1" applyAlignment="1">
      <alignment horizontal="center" vertical="center" wrapText="1"/>
    </xf>
    <xf numFmtId="0" fontId="0" fillId="0" borderId="41" xfId="0" applyBorder="1" applyAlignment="1">
      <alignment horizontal="left" vertical="top" wrapText="1"/>
    </xf>
    <xf numFmtId="9" fontId="0" fillId="0" borderId="0" xfId="1" applyFont="1"/>
    <xf numFmtId="43" fontId="0" fillId="0" borderId="0" xfId="2" applyFont="1"/>
    <xf numFmtId="164" fontId="0" fillId="0" borderId="0" xfId="0" applyNumberFormat="1"/>
    <xf numFmtId="10" fontId="0" fillId="0" borderId="0" xfId="1" applyNumberFormat="1" applyFont="1"/>
    <xf numFmtId="43" fontId="0" fillId="0" borderId="0" xfId="0" applyNumberFormat="1"/>
    <xf numFmtId="43" fontId="0" fillId="5" borderId="0" xfId="0" applyNumberFormat="1" applyFill="1"/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" fontId="0" fillId="0" borderId="4" xfId="0" applyNumberFormat="1" applyBorder="1" applyAlignment="1">
      <alignment horizontal="center" vertical="center" wrapText="1"/>
    </xf>
    <xf numFmtId="164" fontId="14" fillId="0" borderId="32" xfId="1" applyNumberFormat="1" applyFont="1" applyBorder="1" applyAlignment="1">
      <alignment horizontal="center" vertical="center" wrapText="1"/>
    </xf>
    <xf numFmtId="164" fontId="14" fillId="0" borderId="36" xfId="1" applyNumberFormat="1" applyFont="1" applyBorder="1" applyAlignment="1">
      <alignment horizontal="center" vertical="center" wrapText="1"/>
    </xf>
    <xf numFmtId="164" fontId="14" fillId="0" borderId="38" xfId="1" applyNumberFormat="1" applyFont="1" applyBorder="1" applyAlignment="1">
      <alignment horizontal="center" vertical="center" wrapText="1"/>
    </xf>
    <xf numFmtId="1" fontId="14" fillId="0" borderId="31" xfId="0" applyNumberFormat="1" applyFont="1" applyFill="1" applyBorder="1" applyAlignment="1">
      <alignment horizontal="center" vertical="center"/>
    </xf>
    <xf numFmtId="1" fontId="14" fillId="0" borderId="37" xfId="0" applyNumberFormat="1" applyFont="1" applyFill="1" applyBorder="1" applyAlignment="1">
      <alignment horizontal="center" vertical="center"/>
    </xf>
    <xf numFmtId="1" fontId="14" fillId="0" borderId="39" xfId="0" applyNumberFormat="1" applyFont="1" applyFill="1" applyBorder="1" applyAlignment="1">
      <alignment horizontal="center" vertical="center"/>
    </xf>
    <xf numFmtId="0" fontId="0" fillId="0" borderId="42" xfId="0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right" vertical="center" wrapText="1"/>
    </xf>
    <xf numFmtId="0" fontId="5" fillId="2" borderId="20" xfId="0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right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4" fontId="5" fillId="2" borderId="20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14" fillId="0" borderId="39" xfId="0" applyNumberFormat="1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164" fontId="14" fillId="0" borderId="32" xfId="1" applyNumberFormat="1" applyFont="1" applyFill="1" applyBorder="1" applyAlignment="1">
      <alignment horizontal="center" vertical="center" wrapText="1"/>
    </xf>
    <xf numFmtId="164" fontId="14" fillId="0" borderId="36" xfId="1" applyNumberFormat="1" applyFont="1" applyFill="1" applyBorder="1" applyAlignment="1">
      <alignment horizontal="center" vertical="center" wrapText="1"/>
    </xf>
    <xf numFmtId="164" fontId="14" fillId="0" borderId="38" xfId="1" applyNumberFormat="1" applyFont="1" applyFill="1" applyBorder="1" applyAlignment="1">
      <alignment horizontal="center" vertical="center" wrapText="1"/>
    </xf>
    <xf numFmtId="0" fontId="14" fillId="0" borderId="3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6" fillId="2" borderId="9" xfId="0" applyNumberFormat="1" applyFont="1" applyFill="1" applyBorder="1" applyAlignment="1">
      <alignment horizontal="center" vertical="center" wrapText="1"/>
    </xf>
    <xf numFmtId="0" fontId="6" fillId="2" borderId="24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view="pageBreakPreview" zoomScale="85" zoomScaleNormal="80" zoomScaleSheetLayoutView="85" workbookViewId="0">
      <selection activeCell="A5" sqref="A5"/>
    </sheetView>
  </sheetViews>
  <sheetFormatPr defaultRowHeight="15" x14ac:dyDescent="0.25"/>
  <cols>
    <col min="1" max="1" width="4.5703125" style="1" customWidth="1"/>
    <col min="2" max="2" width="7.7109375" style="1" customWidth="1"/>
    <col min="3" max="3" width="8.28515625" style="1" customWidth="1"/>
    <col min="4" max="4" width="60.85546875" style="1" bestFit="1" customWidth="1"/>
    <col min="5" max="5" width="22.28515625" style="2" customWidth="1"/>
    <col min="6" max="6" width="9.5703125" style="2" customWidth="1"/>
    <col min="7" max="7" width="21.5703125" style="2" customWidth="1"/>
    <col min="8" max="8" width="11.5703125" style="2" customWidth="1"/>
    <col min="9" max="9" width="17.140625" style="2" customWidth="1"/>
    <col min="10" max="10" width="25.7109375" style="2" customWidth="1"/>
    <col min="11" max="41" width="4.7109375" customWidth="1"/>
  </cols>
  <sheetData>
    <row r="1" spans="1:10" x14ac:dyDescent="0.25">
      <c r="A1" s="72" t="s">
        <v>45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0" x14ac:dyDescent="0.25">
      <c r="A3" s="72"/>
      <c r="B3" s="72"/>
      <c r="C3" s="72"/>
      <c r="D3" s="72"/>
      <c r="E3" s="72"/>
      <c r="F3" s="72"/>
      <c r="G3" s="72"/>
      <c r="H3" s="72"/>
      <c r="I3" s="72"/>
      <c r="J3" s="72"/>
    </row>
    <row r="4" spans="1:10" ht="44.25" customHeight="1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</row>
    <row r="5" spans="1:10" ht="15.75" thickBot="1" x14ac:dyDescent="0.3"/>
    <row r="6" spans="1:10" s="4" customFormat="1" ht="96.6" customHeight="1" x14ac:dyDescent="0.25">
      <c r="A6" s="51" t="s">
        <v>0</v>
      </c>
      <c r="B6" s="53" t="s">
        <v>1</v>
      </c>
      <c r="C6" s="53"/>
      <c r="D6" s="53"/>
      <c r="E6" s="73" t="s">
        <v>15</v>
      </c>
      <c r="F6" s="74"/>
      <c r="G6" s="77" t="s">
        <v>9</v>
      </c>
      <c r="H6" s="78"/>
      <c r="I6" s="84" t="s">
        <v>14</v>
      </c>
      <c r="J6" s="92" t="s">
        <v>10</v>
      </c>
    </row>
    <row r="7" spans="1:10" s="4" customFormat="1" x14ac:dyDescent="0.25">
      <c r="A7" s="52"/>
      <c r="B7" s="54"/>
      <c r="C7" s="54"/>
      <c r="D7" s="54"/>
      <c r="E7" s="75"/>
      <c r="F7" s="76"/>
      <c r="G7" s="79"/>
      <c r="H7" s="80"/>
      <c r="I7" s="85"/>
      <c r="J7" s="93"/>
    </row>
    <row r="8" spans="1:10" s="3" customFormat="1" ht="15" customHeight="1" thickBot="1" x14ac:dyDescent="0.3">
      <c r="A8" s="8">
        <v>1</v>
      </c>
      <c r="B8" s="55">
        <v>2</v>
      </c>
      <c r="C8" s="55"/>
      <c r="D8" s="55"/>
      <c r="E8" s="81">
        <v>3</v>
      </c>
      <c r="F8" s="82"/>
      <c r="G8" s="81">
        <v>4</v>
      </c>
      <c r="H8" s="83"/>
      <c r="I8" s="22">
        <v>5</v>
      </c>
      <c r="J8" s="23">
        <v>6</v>
      </c>
    </row>
    <row r="9" spans="1:10" ht="21" x14ac:dyDescent="0.25">
      <c r="A9" s="49" t="s">
        <v>20</v>
      </c>
      <c r="B9" s="50"/>
      <c r="C9" s="50"/>
      <c r="D9" s="50"/>
      <c r="E9" s="14"/>
      <c r="F9" s="14"/>
      <c r="G9" s="14"/>
      <c r="H9" s="14"/>
      <c r="I9" s="24"/>
      <c r="J9" s="25"/>
    </row>
    <row r="10" spans="1:10" ht="15" customHeight="1" x14ac:dyDescent="0.25">
      <c r="A10" s="7" t="s">
        <v>3</v>
      </c>
      <c r="B10" s="39" t="s">
        <v>21</v>
      </c>
      <c r="C10" s="40"/>
      <c r="D10" s="40"/>
      <c r="E10" s="41"/>
      <c r="F10" s="41"/>
      <c r="G10" s="41"/>
      <c r="H10" s="41"/>
      <c r="I10" s="42">
        <v>0.1</v>
      </c>
      <c r="J10" s="45">
        <v>30</v>
      </c>
    </row>
    <row r="11" spans="1:10" ht="15" customHeight="1" x14ac:dyDescent="0.25">
      <c r="A11" s="7" t="s">
        <v>4</v>
      </c>
      <c r="B11" s="39" t="s">
        <v>22</v>
      </c>
      <c r="C11" s="40"/>
      <c r="D11" s="40"/>
      <c r="E11" s="41"/>
      <c r="F11" s="41"/>
      <c r="G11" s="41"/>
      <c r="H11" s="41"/>
      <c r="I11" s="43"/>
      <c r="J11" s="46"/>
    </row>
    <row r="12" spans="1:10" ht="15.75" customHeight="1" thickBot="1" x14ac:dyDescent="0.3">
      <c r="A12" s="32" t="s">
        <v>2</v>
      </c>
      <c r="B12" s="62" t="s">
        <v>35</v>
      </c>
      <c r="C12" s="63"/>
      <c r="D12" s="63"/>
      <c r="E12" s="63"/>
      <c r="F12" s="63"/>
      <c r="G12" s="63"/>
      <c r="H12" s="64"/>
      <c r="I12" s="43"/>
      <c r="J12" s="46"/>
    </row>
    <row r="13" spans="1:10" s="16" customFormat="1" ht="19.5" customHeight="1" thickBot="1" x14ac:dyDescent="0.3">
      <c r="A13" s="56" t="s">
        <v>11</v>
      </c>
      <c r="B13" s="57"/>
      <c r="C13" s="57"/>
      <c r="D13" s="58"/>
      <c r="E13" s="59">
        <f>E35*I10</f>
        <v>0</v>
      </c>
      <c r="F13" s="60"/>
      <c r="G13" s="59">
        <f>E13*1.23</f>
        <v>0</v>
      </c>
      <c r="H13" s="61"/>
      <c r="I13" s="44"/>
      <c r="J13" s="47"/>
    </row>
    <row r="14" spans="1:10" ht="21" x14ac:dyDescent="0.25">
      <c r="A14" s="49" t="s">
        <v>30</v>
      </c>
      <c r="B14" s="50"/>
      <c r="C14" s="50"/>
      <c r="D14" s="50"/>
      <c r="E14" s="14"/>
      <c r="F14" s="14"/>
      <c r="G14" s="14"/>
      <c r="H14" s="14"/>
      <c r="I14" s="24"/>
      <c r="J14" s="25"/>
    </row>
    <row r="15" spans="1:10" ht="15" customHeight="1" x14ac:dyDescent="0.25">
      <c r="A15" s="7" t="s">
        <v>3</v>
      </c>
      <c r="B15" s="39" t="s">
        <v>36</v>
      </c>
      <c r="C15" s="40"/>
      <c r="D15" s="40"/>
      <c r="E15" s="41"/>
      <c r="F15" s="41"/>
      <c r="G15" s="41"/>
      <c r="H15" s="41"/>
      <c r="I15" s="42">
        <v>0.3</v>
      </c>
      <c r="J15" s="45">
        <f>J10+210</f>
        <v>240</v>
      </c>
    </row>
    <row r="16" spans="1:10" ht="15" customHeight="1" x14ac:dyDescent="0.25">
      <c r="A16" s="7" t="s">
        <v>4</v>
      </c>
      <c r="B16" s="39" t="s">
        <v>41</v>
      </c>
      <c r="C16" s="40"/>
      <c r="D16" s="40"/>
      <c r="E16" s="40"/>
      <c r="F16" s="40"/>
      <c r="G16" s="40"/>
      <c r="H16" s="48"/>
      <c r="I16" s="43"/>
      <c r="J16" s="46"/>
    </row>
    <row r="17" spans="1:10" ht="14.45" customHeight="1" x14ac:dyDescent="0.25">
      <c r="A17" s="7" t="s">
        <v>2</v>
      </c>
      <c r="B17" s="39" t="s">
        <v>23</v>
      </c>
      <c r="C17" s="40"/>
      <c r="D17" s="40"/>
      <c r="E17" s="40"/>
      <c r="F17" s="40"/>
      <c r="G17" s="41"/>
      <c r="H17" s="41"/>
      <c r="I17" s="43"/>
      <c r="J17" s="46"/>
    </row>
    <row r="18" spans="1:10" ht="15" customHeight="1" x14ac:dyDescent="0.25">
      <c r="A18" s="7" t="s">
        <v>5</v>
      </c>
      <c r="B18" s="39" t="s">
        <v>17</v>
      </c>
      <c r="C18" s="40"/>
      <c r="D18" s="40"/>
      <c r="E18" s="41"/>
      <c r="F18" s="41"/>
      <c r="G18" s="41"/>
      <c r="H18" s="41"/>
      <c r="I18" s="43"/>
      <c r="J18" s="46"/>
    </row>
    <row r="19" spans="1:10" ht="14.45" customHeight="1" thickBot="1" x14ac:dyDescent="0.3">
      <c r="A19" s="7" t="s">
        <v>29</v>
      </c>
      <c r="B19" s="39" t="s">
        <v>37</v>
      </c>
      <c r="C19" s="40"/>
      <c r="D19" s="40"/>
      <c r="E19" s="41"/>
      <c r="F19" s="41"/>
      <c r="G19" s="41"/>
      <c r="H19" s="41"/>
      <c r="I19" s="43"/>
      <c r="J19" s="46"/>
    </row>
    <row r="20" spans="1:10" s="16" customFormat="1" ht="19.5" customHeight="1" thickBot="1" x14ac:dyDescent="0.3">
      <c r="A20" s="56" t="s">
        <v>18</v>
      </c>
      <c r="B20" s="57"/>
      <c r="C20" s="57"/>
      <c r="D20" s="58"/>
      <c r="E20" s="59">
        <f>E35*I15</f>
        <v>0</v>
      </c>
      <c r="F20" s="60"/>
      <c r="G20" s="59">
        <f>E20*1.23</f>
        <v>0</v>
      </c>
      <c r="H20" s="61"/>
      <c r="I20" s="44"/>
      <c r="J20" s="47"/>
    </row>
    <row r="21" spans="1:10" ht="21" customHeight="1" x14ac:dyDescent="0.25">
      <c r="A21" s="49" t="s">
        <v>44</v>
      </c>
      <c r="B21" s="50"/>
      <c r="C21" s="50"/>
      <c r="D21" s="50"/>
      <c r="E21" s="14"/>
      <c r="F21" s="14"/>
      <c r="G21" s="14"/>
      <c r="H21" s="14"/>
      <c r="I21" s="24"/>
      <c r="J21" s="25"/>
    </row>
    <row r="22" spans="1:10" ht="15" customHeight="1" x14ac:dyDescent="0.25">
      <c r="A22" s="7" t="s">
        <v>3</v>
      </c>
      <c r="B22" s="39" t="s">
        <v>24</v>
      </c>
      <c r="C22" s="40"/>
      <c r="D22" s="40"/>
      <c r="E22" s="41"/>
      <c r="F22" s="41"/>
      <c r="G22" s="41"/>
      <c r="H22" s="41"/>
      <c r="I22" s="42">
        <v>0.4</v>
      </c>
      <c r="J22" s="45">
        <f>J15+60</f>
        <v>300</v>
      </c>
    </row>
    <row r="23" spans="1:10" ht="15" customHeight="1" x14ac:dyDescent="0.25">
      <c r="A23" s="7" t="s">
        <v>4</v>
      </c>
      <c r="B23" s="39" t="s">
        <v>25</v>
      </c>
      <c r="C23" s="40"/>
      <c r="D23" s="40"/>
      <c r="E23" s="41"/>
      <c r="F23" s="41"/>
      <c r="G23" s="41"/>
      <c r="H23" s="41"/>
      <c r="I23" s="43"/>
      <c r="J23" s="46"/>
    </row>
    <row r="24" spans="1:10" ht="15" customHeight="1" x14ac:dyDescent="0.25">
      <c r="A24" s="7" t="s">
        <v>2</v>
      </c>
      <c r="B24" s="39" t="s">
        <v>26</v>
      </c>
      <c r="C24" s="40"/>
      <c r="D24" s="40"/>
      <c r="E24" s="41"/>
      <c r="F24" s="41"/>
      <c r="G24" s="41"/>
      <c r="H24" s="41"/>
      <c r="I24" s="43"/>
      <c r="J24" s="46"/>
    </row>
    <row r="25" spans="1:10" ht="15" customHeight="1" x14ac:dyDescent="0.25">
      <c r="A25" s="7" t="s">
        <v>5</v>
      </c>
      <c r="B25" s="39" t="s">
        <v>28</v>
      </c>
      <c r="C25" s="40"/>
      <c r="D25" s="40"/>
      <c r="E25" s="28"/>
      <c r="F25" s="28"/>
      <c r="G25" s="28"/>
      <c r="H25" s="28"/>
      <c r="I25" s="43"/>
      <c r="J25" s="46"/>
    </row>
    <row r="26" spans="1:10" ht="14.45" customHeight="1" thickBot="1" x14ac:dyDescent="0.3">
      <c r="A26" s="7" t="s">
        <v>29</v>
      </c>
      <c r="B26" s="39" t="s">
        <v>27</v>
      </c>
      <c r="C26" s="40"/>
      <c r="D26" s="40"/>
      <c r="E26" s="41"/>
      <c r="F26" s="41"/>
      <c r="G26" s="41"/>
      <c r="H26" s="41"/>
      <c r="I26" s="43"/>
      <c r="J26" s="46"/>
    </row>
    <row r="27" spans="1:10" s="16" customFormat="1" ht="19.5" customHeight="1" thickBot="1" x14ac:dyDescent="0.3">
      <c r="A27" s="56" t="s">
        <v>31</v>
      </c>
      <c r="B27" s="57"/>
      <c r="C27" s="57"/>
      <c r="D27" s="58"/>
      <c r="E27" s="59">
        <f>E35*I22</f>
        <v>0</v>
      </c>
      <c r="F27" s="60"/>
      <c r="G27" s="59">
        <f>E27*1.23</f>
        <v>0</v>
      </c>
      <c r="H27" s="61"/>
      <c r="I27" s="44"/>
      <c r="J27" s="47"/>
    </row>
    <row r="28" spans="1:10" ht="21" customHeight="1" x14ac:dyDescent="0.25">
      <c r="A28" s="49" t="s">
        <v>33</v>
      </c>
      <c r="B28" s="50"/>
      <c r="C28" s="50"/>
      <c r="D28" s="50"/>
      <c r="E28" s="15"/>
      <c r="F28" s="15"/>
      <c r="G28" s="15"/>
      <c r="H28" s="15"/>
      <c r="I28" s="26"/>
      <c r="J28" s="27"/>
    </row>
    <row r="29" spans="1:10" ht="20.45" customHeight="1" thickBot="1" x14ac:dyDescent="0.3">
      <c r="A29" s="7" t="s">
        <v>3</v>
      </c>
      <c r="B29" s="39" t="s">
        <v>34</v>
      </c>
      <c r="C29" s="40"/>
      <c r="D29" s="40"/>
      <c r="E29" s="41"/>
      <c r="F29" s="41"/>
      <c r="G29" s="41"/>
      <c r="H29" s="41"/>
      <c r="I29" s="42">
        <v>0.1</v>
      </c>
      <c r="J29" s="45">
        <f>J15+90</f>
        <v>330</v>
      </c>
    </row>
    <row r="30" spans="1:10" s="16" customFormat="1" ht="19.5" customHeight="1" thickBot="1" x14ac:dyDescent="0.3">
      <c r="A30" s="56" t="s">
        <v>32</v>
      </c>
      <c r="B30" s="57"/>
      <c r="C30" s="57"/>
      <c r="D30" s="58"/>
      <c r="E30" s="59">
        <f>E35*I29</f>
        <v>0</v>
      </c>
      <c r="F30" s="60"/>
      <c r="G30" s="59">
        <f>E30*1.23</f>
        <v>0</v>
      </c>
      <c r="H30" s="61"/>
      <c r="I30" s="44"/>
      <c r="J30" s="65"/>
    </row>
    <row r="31" spans="1:10" ht="21" x14ac:dyDescent="0.25">
      <c r="A31" s="90" t="s">
        <v>38</v>
      </c>
      <c r="B31" s="91"/>
      <c r="C31" s="91"/>
      <c r="D31" s="91"/>
      <c r="E31" s="29"/>
      <c r="F31" s="29"/>
      <c r="G31" s="29"/>
      <c r="H31" s="29"/>
      <c r="I31" s="30"/>
      <c r="J31" s="31"/>
    </row>
    <row r="32" spans="1:10" ht="15" customHeight="1" x14ac:dyDescent="0.25">
      <c r="A32" s="7" t="s">
        <v>3</v>
      </c>
      <c r="B32" s="39" t="s">
        <v>19</v>
      </c>
      <c r="C32" s="40"/>
      <c r="D32" s="40"/>
      <c r="E32" s="41"/>
      <c r="F32" s="41"/>
      <c r="G32" s="41"/>
      <c r="H32" s="41"/>
      <c r="I32" s="68">
        <v>0.1</v>
      </c>
      <c r="J32" s="45" t="s">
        <v>42</v>
      </c>
    </row>
    <row r="33" spans="1:10" ht="15.75" customHeight="1" thickBot="1" x14ac:dyDescent="0.3">
      <c r="A33" s="7"/>
      <c r="B33" s="39"/>
      <c r="C33" s="40"/>
      <c r="D33" s="40"/>
      <c r="E33" s="41"/>
      <c r="F33" s="41"/>
      <c r="G33" s="41"/>
      <c r="H33" s="41"/>
      <c r="I33" s="69"/>
      <c r="J33" s="71"/>
    </row>
    <row r="34" spans="1:10" s="16" customFormat="1" ht="19.5" customHeight="1" thickBot="1" x14ac:dyDescent="0.3">
      <c r="A34" s="56" t="s">
        <v>39</v>
      </c>
      <c r="B34" s="57"/>
      <c r="C34" s="57"/>
      <c r="D34" s="58"/>
      <c r="E34" s="59">
        <f>E35*I32</f>
        <v>0</v>
      </c>
      <c r="F34" s="60"/>
      <c r="G34" s="59">
        <f>E34*1.23</f>
        <v>0</v>
      </c>
      <c r="H34" s="61"/>
      <c r="I34" s="70"/>
      <c r="J34" s="65"/>
    </row>
    <row r="35" spans="1:10" s="16" customFormat="1" ht="35.25" customHeight="1" thickBot="1" x14ac:dyDescent="0.3">
      <c r="A35" s="66" t="s">
        <v>6</v>
      </c>
      <c r="B35" s="67"/>
      <c r="C35" s="67"/>
      <c r="D35" s="67"/>
      <c r="E35" s="17">
        <v>0</v>
      </c>
      <c r="F35" s="18" t="s">
        <v>13</v>
      </c>
      <c r="G35" s="17">
        <f>G13+G20+G27+G30+G34</f>
        <v>0</v>
      </c>
      <c r="H35" s="21" t="s">
        <v>7</v>
      </c>
      <c r="I35" s="20"/>
      <c r="J35" s="11"/>
    </row>
    <row r="36" spans="1:10" ht="15.75" x14ac:dyDescent="0.25">
      <c r="I36" s="19"/>
      <c r="J36" s="6"/>
    </row>
    <row r="37" spans="1:10" ht="15.75" x14ac:dyDescent="0.25">
      <c r="I37" s="19"/>
      <c r="J37" s="6"/>
    </row>
    <row r="38" spans="1:10" ht="21" x14ac:dyDescent="0.25">
      <c r="A38" s="13" t="s">
        <v>8</v>
      </c>
      <c r="B38" s="9"/>
      <c r="C38" s="9"/>
      <c r="D38" s="5"/>
      <c r="E38" s="11"/>
      <c r="F38" s="11"/>
      <c r="G38" s="11"/>
      <c r="H38" s="12"/>
      <c r="I38" s="12"/>
      <c r="J38" s="6"/>
    </row>
    <row r="39" spans="1:10" ht="24" customHeight="1" x14ac:dyDescent="0.25">
      <c r="A39" s="87" t="s">
        <v>43</v>
      </c>
      <c r="B39" s="88"/>
      <c r="C39" s="88"/>
      <c r="D39" s="88"/>
      <c r="E39" s="88"/>
      <c r="F39" s="88"/>
      <c r="G39" s="88"/>
      <c r="H39" s="88"/>
      <c r="I39" s="89"/>
      <c r="J39" s="6"/>
    </row>
    <row r="40" spans="1:10" ht="30" customHeight="1" x14ac:dyDescent="0.25">
      <c r="A40" s="87" t="s">
        <v>12</v>
      </c>
      <c r="B40" s="88"/>
      <c r="C40" s="88"/>
      <c r="D40" s="88"/>
      <c r="E40" s="88"/>
      <c r="F40" s="88"/>
      <c r="G40" s="88"/>
      <c r="H40" s="88"/>
      <c r="I40" s="89"/>
      <c r="J40" s="6"/>
    </row>
    <row r="41" spans="1:10" ht="41.45" customHeight="1" x14ac:dyDescent="0.25">
      <c r="A41" s="86" t="s">
        <v>16</v>
      </c>
      <c r="B41" s="86"/>
      <c r="C41" s="86"/>
      <c r="D41" s="86"/>
      <c r="E41" s="86"/>
      <c r="F41" s="86"/>
      <c r="G41" s="86"/>
      <c r="H41" s="86"/>
      <c r="I41" s="86"/>
    </row>
    <row r="43" spans="1:10" x14ac:dyDescent="0.25">
      <c r="I43" s="10"/>
    </row>
  </sheetData>
  <mergeCells count="85">
    <mergeCell ref="A41:I41"/>
    <mergeCell ref="A39:I39"/>
    <mergeCell ref="A40:I40"/>
    <mergeCell ref="E30:F30"/>
    <mergeCell ref="G30:H30"/>
    <mergeCell ref="E32:F32"/>
    <mergeCell ref="G32:H32"/>
    <mergeCell ref="E33:F33"/>
    <mergeCell ref="A31:D31"/>
    <mergeCell ref="B32:D32"/>
    <mergeCell ref="A1:J4"/>
    <mergeCell ref="E6:F7"/>
    <mergeCell ref="G6:H7"/>
    <mergeCell ref="E8:F8"/>
    <mergeCell ref="G8:H8"/>
    <mergeCell ref="I29:I30"/>
    <mergeCell ref="I6:I7"/>
    <mergeCell ref="A28:D28"/>
    <mergeCell ref="E19:F19"/>
    <mergeCell ref="G19:H19"/>
    <mergeCell ref="E20:F20"/>
    <mergeCell ref="G20:H20"/>
    <mergeCell ref="G17:H17"/>
    <mergeCell ref="E18:F18"/>
    <mergeCell ref="G18:H18"/>
    <mergeCell ref="I15:I20"/>
    <mergeCell ref="J29:J30"/>
    <mergeCell ref="A35:D35"/>
    <mergeCell ref="A21:D21"/>
    <mergeCell ref="A27:D27"/>
    <mergeCell ref="A20:D20"/>
    <mergeCell ref="B19:D19"/>
    <mergeCell ref="A30:D30"/>
    <mergeCell ref="B29:D29"/>
    <mergeCell ref="E34:F34"/>
    <mergeCell ref="G34:H34"/>
    <mergeCell ref="A34:D34"/>
    <mergeCell ref="B33:D33"/>
    <mergeCell ref="G33:H33"/>
    <mergeCell ref="G27:H27"/>
    <mergeCell ref="E29:F29"/>
    <mergeCell ref="G29:H29"/>
    <mergeCell ref="I32:I34"/>
    <mergeCell ref="J32:J34"/>
    <mergeCell ref="G26:H26"/>
    <mergeCell ref="E27:F27"/>
    <mergeCell ref="B23:D23"/>
    <mergeCell ref="E23:F23"/>
    <mergeCell ref="E26:F26"/>
    <mergeCell ref="B25:D25"/>
    <mergeCell ref="B17:F17"/>
    <mergeCell ref="A14:D14"/>
    <mergeCell ref="A6:A7"/>
    <mergeCell ref="B6:D7"/>
    <mergeCell ref="B8:D8"/>
    <mergeCell ref="B18:D18"/>
    <mergeCell ref="B15:D15"/>
    <mergeCell ref="A9:D9"/>
    <mergeCell ref="J15:J20"/>
    <mergeCell ref="E15:F15"/>
    <mergeCell ref="G15:H15"/>
    <mergeCell ref="A13:D13"/>
    <mergeCell ref="E13:F13"/>
    <mergeCell ref="G13:H13"/>
    <mergeCell ref="B12:H12"/>
    <mergeCell ref="J6:J7"/>
    <mergeCell ref="B22:D22"/>
    <mergeCell ref="E22:F22"/>
    <mergeCell ref="G22:H22"/>
    <mergeCell ref="I22:I27"/>
    <mergeCell ref="J22:J27"/>
    <mergeCell ref="B16:H16"/>
    <mergeCell ref="B10:D10"/>
    <mergeCell ref="E10:F10"/>
    <mergeCell ref="G10:H10"/>
    <mergeCell ref="I10:I13"/>
    <mergeCell ref="J10:J13"/>
    <mergeCell ref="B11:D11"/>
    <mergeCell ref="E11:F11"/>
    <mergeCell ref="G11:H11"/>
    <mergeCell ref="G23:H23"/>
    <mergeCell ref="B24:D24"/>
    <mergeCell ref="E24:F24"/>
    <mergeCell ref="G24:H24"/>
    <mergeCell ref="B26:D26"/>
  </mergeCells>
  <pageMargins left="0.70866141732283472" right="0.70866141732283472" top="0.74803149606299213" bottom="0.74803149606299213" header="0.31496062992125984" footer="0.31496062992125984"/>
  <pageSetup paperSize="8" scale="86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3:R10"/>
  <sheetViews>
    <sheetView workbookViewId="0">
      <selection activeCell="L19" sqref="L18:L19"/>
    </sheetView>
  </sheetViews>
  <sheetFormatPr defaultRowHeight="15" x14ac:dyDescent="0.25"/>
  <cols>
    <col min="9" max="9" width="4.42578125" bestFit="1" customWidth="1"/>
    <col min="10" max="10" width="12.7109375" bestFit="1" customWidth="1"/>
    <col min="13" max="14" width="9.42578125" bestFit="1" customWidth="1"/>
    <col min="15" max="15" width="10.7109375" customWidth="1"/>
    <col min="16" max="16" width="9.42578125" bestFit="1" customWidth="1"/>
    <col min="17" max="17" width="10.85546875" bestFit="1" customWidth="1"/>
  </cols>
  <sheetData>
    <row r="3" spans="7:18" x14ac:dyDescent="0.25">
      <c r="G3">
        <v>150000</v>
      </c>
    </row>
    <row r="4" spans="7:18" x14ac:dyDescent="0.25">
      <c r="J4" t="s">
        <v>40</v>
      </c>
      <c r="L4" s="36">
        <v>1E-3</v>
      </c>
      <c r="M4" s="36">
        <v>5.0000000000000001E-3</v>
      </c>
      <c r="N4" s="36">
        <v>7.4999999999999997E-3</v>
      </c>
      <c r="O4" s="36">
        <v>0.01</v>
      </c>
      <c r="P4" s="36">
        <v>1.4999999999999999E-2</v>
      </c>
      <c r="Q4" s="36">
        <v>0.02</v>
      </c>
      <c r="R4" s="35"/>
    </row>
    <row r="5" spans="7:18" x14ac:dyDescent="0.25">
      <c r="H5">
        <v>1</v>
      </c>
      <c r="I5" s="33">
        <v>0.1</v>
      </c>
      <c r="J5" s="34">
        <f>G3*I5</f>
        <v>15000</v>
      </c>
      <c r="L5" s="37">
        <f>J5*$L$4</f>
        <v>15</v>
      </c>
      <c r="M5" s="37">
        <f>J5*$M$4</f>
        <v>75</v>
      </c>
      <c r="N5" s="37">
        <f>J5*$N$4</f>
        <v>112.5</v>
      </c>
      <c r="O5" s="37">
        <f>J5*$O$4</f>
        <v>150</v>
      </c>
      <c r="P5" s="37">
        <f>J5*$P$4</f>
        <v>225</v>
      </c>
      <c r="Q5" s="38">
        <f>J5*$Q$4</f>
        <v>300</v>
      </c>
    </row>
    <row r="6" spans="7:18" x14ac:dyDescent="0.25">
      <c r="H6">
        <v>2</v>
      </c>
      <c r="I6" s="33">
        <v>0.3</v>
      </c>
      <c r="J6" s="34">
        <f>I6*G3</f>
        <v>45000</v>
      </c>
      <c r="L6" s="37">
        <f t="shared" ref="L6:L9" si="0">J6*$L$4</f>
        <v>45</v>
      </c>
      <c r="M6" s="37">
        <f t="shared" ref="M6:M9" si="1">J6*$M$4</f>
        <v>225</v>
      </c>
      <c r="N6" s="37">
        <f t="shared" ref="N6:N9" si="2">J6*$N$4</f>
        <v>337.5</v>
      </c>
      <c r="O6" s="37">
        <f t="shared" ref="O6:O9" si="3">J6*$O$4</f>
        <v>450</v>
      </c>
      <c r="P6" s="37">
        <f t="shared" ref="P6:P9" si="4">J6*$P$4</f>
        <v>675</v>
      </c>
      <c r="Q6" s="38">
        <f t="shared" ref="Q6:Q9" si="5">J6*$Q$4</f>
        <v>900</v>
      </c>
    </row>
    <row r="7" spans="7:18" x14ac:dyDescent="0.25">
      <c r="H7">
        <v>3</v>
      </c>
      <c r="I7" s="33">
        <v>0.4</v>
      </c>
      <c r="J7" s="34">
        <f>I7*G3</f>
        <v>60000</v>
      </c>
      <c r="L7" s="37">
        <f t="shared" si="0"/>
        <v>60</v>
      </c>
      <c r="M7" s="37">
        <f t="shared" si="1"/>
        <v>300</v>
      </c>
      <c r="N7" s="37">
        <f t="shared" si="2"/>
        <v>450</v>
      </c>
      <c r="O7" s="37">
        <f t="shared" si="3"/>
        <v>600</v>
      </c>
      <c r="P7" s="37">
        <f t="shared" si="4"/>
        <v>900</v>
      </c>
      <c r="Q7" s="38">
        <f t="shared" si="5"/>
        <v>1200</v>
      </c>
    </row>
    <row r="8" spans="7:18" x14ac:dyDescent="0.25">
      <c r="H8">
        <v>4</v>
      </c>
      <c r="I8" s="33">
        <v>0.1</v>
      </c>
      <c r="J8" s="34">
        <f>I8*G3</f>
        <v>15000</v>
      </c>
      <c r="L8" s="37">
        <f t="shared" si="0"/>
        <v>15</v>
      </c>
      <c r="M8" s="37">
        <f>J8*$M$4</f>
        <v>75</v>
      </c>
      <c r="N8" s="37">
        <f t="shared" si="2"/>
        <v>112.5</v>
      </c>
      <c r="O8" s="37">
        <f t="shared" si="3"/>
        <v>150</v>
      </c>
      <c r="P8" s="37">
        <f t="shared" si="4"/>
        <v>225</v>
      </c>
      <c r="Q8" s="38">
        <f t="shared" si="5"/>
        <v>300</v>
      </c>
    </row>
    <row r="9" spans="7:18" x14ac:dyDescent="0.25">
      <c r="H9">
        <v>5</v>
      </c>
      <c r="I9" s="33">
        <v>0.1</v>
      </c>
      <c r="J9" s="34">
        <f>I9*G3</f>
        <v>15000</v>
      </c>
      <c r="L9" s="37">
        <f t="shared" si="0"/>
        <v>15</v>
      </c>
      <c r="M9" s="37">
        <f t="shared" si="1"/>
        <v>75</v>
      </c>
      <c r="N9" s="37">
        <f t="shared" si="2"/>
        <v>112.5</v>
      </c>
      <c r="O9" s="37">
        <f t="shared" si="3"/>
        <v>150</v>
      </c>
      <c r="P9" s="37">
        <f t="shared" si="4"/>
        <v>225</v>
      </c>
      <c r="Q9" s="37">
        <f t="shared" si="5"/>
        <v>300</v>
      </c>
    </row>
    <row r="10" spans="7:18" x14ac:dyDescent="0.25">
      <c r="I10" s="3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Dawid Kozłowski</cp:lastModifiedBy>
  <cp:lastPrinted>2016-08-16T10:30:24Z</cp:lastPrinted>
  <dcterms:created xsi:type="dcterms:W3CDTF">2016-04-20T11:23:17Z</dcterms:created>
  <dcterms:modified xsi:type="dcterms:W3CDTF">2018-03-27T11:20:41Z</dcterms:modified>
</cp:coreProperties>
</file>